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K:\ADMINISTRATION GENERALE\DUERP Document Unique d'Evaluation des Risques Prof\"/>
    </mc:Choice>
  </mc:AlternateContent>
  <xr:revisionPtr revIDLastSave="0" documentId="13_ncr:1_{A62B3764-4BA1-4637-97EE-DD90AC697DE7}" xr6:coauthVersionLast="47" xr6:coauthVersionMax="47" xr10:uidLastSave="{00000000-0000-0000-0000-000000000000}"/>
  <bookViews>
    <workbookView xWindow="-120" yWindow="-120" windowWidth="29040" windowHeight="15720" tabRatio="817" xr2:uid="{00000000-000D-0000-FFFF-FFFF00000000}"/>
  </bookViews>
  <sheets>
    <sheet name="ONAP Informations générales" sheetId="43" r:id="rId1"/>
    <sheet name="Textes réglementaires" sheetId="18" r:id="rId2"/>
    <sheet name="Tableau des critères" sheetId="10" r:id="rId3"/>
    <sheet name="U.T. ADM SEDENTAIRE" sheetId="49" r:id="rId4"/>
    <sheet name="U.T. ADM MOBILE" sheetId="50" r:id="rId5"/>
    <sheet name="U.T. REGIE GENERALE" sheetId="48" r:id="rId6"/>
    <sheet name="U.T. REGIE TECHN &amp; ORCH" sheetId="22" r:id="rId7"/>
    <sheet name="U.T. MUSICIENS VENTS" sheetId="44" r:id="rId8"/>
    <sheet name="U.T. MUSICIENS CORDES" sheetId="46" r:id="rId9"/>
    <sheet name="U.T. MUSICIENS PERCUSSIONS" sheetId="47" r:id="rId10"/>
    <sheet name="U.T. ENTREPRISE EXT rel presse" sheetId="51" r:id="rId11"/>
    <sheet name="U.T. ENTREPRISE EXT propreté" sheetId="45" r:id="rId12"/>
    <sheet name="Explication Méthodologie COVID" sheetId="42" r:id="rId13"/>
    <sheet name="COVID" sheetId="41" r:id="rId14"/>
    <sheet name="Risques à évaluer" sheetId="39" r:id="rId15"/>
    <sheet name="Risques psychosociaux à évaluer" sheetId="23" r:id="rId16"/>
  </sheets>
  <externalReferences>
    <externalReference r:id="rId17"/>
  </externalReferences>
  <definedNames>
    <definedName name="_xlnm._FilterDatabase" localSheetId="13" hidden="1">COVID!$A$2:$F$2</definedName>
    <definedName name="_xlnm._FilterDatabase" localSheetId="14" hidden="1">'Risques à évaluer'!$A$6:$Z$50</definedName>
    <definedName name="_xlnm._FilterDatabase" localSheetId="4" hidden="1">'U.T. ADM MOBILE'!$A$6:$Y$22</definedName>
    <definedName name="_xlnm._FilterDatabase" localSheetId="3" hidden="1">'U.T. ADM SEDENTAIRE'!$A$6:$Y$15</definedName>
    <definedName name="_xlnm._FilterDatabase" localSheetId="11" hidden="1">'U.T. ENTREPRISE EXT propreté'!$A$6:$Y$10</definedName>
    <definedName name="_xlnm._FilterDatabase" localSheetId="10" hidden="1">'U.T. ENTREPRISE EXT rel presse'!$A$6:$Y$11</definedName>
    <definedName name="_xlnm._FilterDatabase" localSheetId="8" hidden="1">'U.T. MUSICIENS CORDES'!$A$6:$Y$23</definedName>
    <definedName name="_xlnm._FilterDatabase" localSheetId="9" hidden="1">'U.T. MUSICIENS PERCUSSIONS'!$A$6:$Y$23</definedName>
    <definedName name="_xlnm._FilterDatabase" localSheetId="7" hidden="1">'U.T. MUSICIENS VENTS'!$A$6:$Y$23</definedName>
    <definedName name="_xlnm._FilterDatabase" localSheetId="5" hidden="1">'U.T. REGIE GENERALE'!$A$6:$Y$30</definedName>
    <definedName name="_xlnm._FilterDatabase" localSheetId="6" hidden="1">'U.T. REGIE TECHN &amp; ORCH'!$A$6:$Y$30</definedName>
    <definedName name="aa" localSheetId="0">[1]Liste!#REF!</definedName>
    <definedName name="aa">[1]Liste!#REF!</definedName>
    <definedName name="aaa" localSheetId="0">[1]Liste!#REF!</definedName>
    <definedName name="aaa">[1]Liste!#REF!</definedName>
    <definedName name="Cotation_fréquence_gravité">[1]Liste!$C$2:$C$5</definedName>
    <definedName name="Cotation_maîtrise">[1]Liste!$D$2:$D$5</definedName>
    <definedName name="Danger">[1]Liste!$A$2:$A$38</definedName>
    <definedName name="Etat_d_avancement">[1]Liste!$G$2:$G$6</definedName>
    <definedName name="ggg" localSheetId="0">[1]Liste!#REF!</definedName>
    <definedName name="ggg">[1]Liste!#REF!</definedName>
    <definedName name="_xlnm.Print_Titles" localSheetId="13">COVID!$2:$2</definedName>
    <definedName name="_xlnm.Print_Titles" localSheetId="14">'Risques à évaluer'!$1:$6</definedName>
    <definedName name="_xlnm.Print_Titles" localSheetId="4">'U.T. ADM MOBILE'!$1:$6</definedName>
    <definedName name="_xlnm.Print_Titles" localSheetId="3">'U.T. ADM SEDENTAIRE'!$1:$6</definedName>
    <definedName name="_xlnm.Print_Titles" localSheetId="11">'U.T. ENTREPRISE EXT propreté'!$1:$6</definedName>
    <definedName name="_xlnm.Print_Titles" localSheetId="10">'U.T. ENTREPRISE EXT rel presse'!$1:$6</definedName>
    <definedName name="_xlnm.Print_Titles" localSheetId="8">'U.T. MUSICIENS CORDES'!$1:$6</definedName>
    <definedName name="_xlnm.Print_Titles" localSheetId="9">'U.T. MUSICIENS PERCUSSIONS'!$1:$6</definedName>
    <definedName name="_xlnm.Print_Titles" localSheetId="7">'U.T. MUSICIENS VENTS'!$1:$6</definedName>
    <definedName name="_xlnm.Print_Titles" localSheetId="5">'U.T. REGIE GENERALE'!$1:$6</definedName>
    <definedName name="_xlnm.Print_Titles" localSheetId="6">'U.T. REGIE TECHN &amp; ORCH'!$1:$6</definedName>
    <definedName name="OLE_LINK2" localSheetId="12">'Explication Méthodologie COVID'!$AA$1</definedName>
    <definedName name="OLE_LINK3" localSheetId="12">'Explication Méthodologie COVID'!$F$59</definedName>
    <definedName name="OLE_LINK5" localSheetId="12">'Explication Méthodologie COVID'!$F$71</definedName>
    <definedName name="Risque">[1]Liste!$B$2:$B$38</definedName>
    <definedName name="Type_d_action" localSheetId="0">[1]Liste!#REF!</definedName>
    <definedName name="Type_d_action">[1]Liste!#REF!</definedName>
    <definedName name="_xlnm.Print_Area" localSheetId="14">'Risques à évaluer'!$A$1:$Q$50</definedName>
    <definedName name="_xlnm.Print_Area" localSheetId="4">'U.T. ADM MOBILE'!$A$1:$P$22</definedName>
    <definedName name="_xlnm.Print_Area" localSheetId="3">'U.T. ADM SEDENTAIRE'!$A$1:$P$15</definedName>
    <definedName name="_xlnm.Print_Area" localSheetId="11">'U.T. ENTREPRISE EXT propreté'!$A$1:$P$10</definedName>
    <definedName name="_xlnm.Print_Area" localSheetId="10">'U.T. ENTREPRISE EXT rel presse'!$A$1:$P$11</definedName>
    <definedName name="_xlnm.Print_Area" localSheetId="8">'U.T. MUSICIENS CORDES'!$A$1:$P$23</definedName>
    <definedName name="_xlnm.Print_Area" localSheetId="9">'U.T. MUSICIENS PERCUSSIONS'!$A$1:$P$23</definedName>
    <definedName name="_xlnm.Print_Area" localSheetId="7">'U.T. MUSICIENS VENTS'!$A$1:$P$23</definedName>
    <definedName name="_xlnm.Print_Area" localSheetId="5">'U.T. REGIE GENERALE'!$A$1:$P$30</definedName>
    <definedName name="_xlnm.Print_Area" localSheetId="6">'U.T. REGIE TECHN &amp; ORCH'!$A$1:$P$30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49" l="1"/>
  <c r="I18" i="49"/>
  <c r="J18" i="49"/>
  <c r="F23" i="50"/>
  <c r="I23" i="50"/>
  <c r="J23" i="50"/>
  <c r="I11" i="51"/>
  <c r="J11" i="51"/>
  <c r="F11" i="51"/>
  <c r="F10" i="45"/>
  <c r="I10" i="45"/>
  <c r="J10" i="45"/>
  <c r="F10" i="51"/>
  <c r="I10" i="51"/>
  <c r="J10" i="51"/>
  <c r="F9" i="51"/>
  <c r="I9" i="51"/>
  <c r="J9" i="51"/>
  <c r="F8" i="51"/>
  <c r="I8" i="51"/>
  <c r="J8" i="51"/>
  <c r="Q7" i="51"/>
  <c r="F31" i="48"/>
  <c r="I31" i="48"/>
  <c r="J31" i="48"/>
  <c r="F30" i="48"/>
  <c r="I30" i="48"/>
  <c r="J30" i="48"/>
  <c r="F22" i="50"/>
  <c r="I22" i="50"/>
  <c r="J22" i="50"/>
  <c r="F21" i="50"/>
  <c r="I21" i="50"/>
  <c r="J21" i="50"/>
  <c r="Q20" i="50"/>
  <c r="F19" i="50"/>
  <c r="I19" i="50"/>
  <c r="J19" i="50"/>
  <c r="F18" i="50"/>
  <c r="I18" i="50"/>
  <c r="J18" i="50"/>
  <c r="F17" i="50"/>
  <c r="I17" i="50"/>
  <c r="J17" i="50"/>
  <c r="Q16" i="50"/>
  <c r="F15" i="50"/>
  <c r="I15" i="50"/>
  <c r="J15" i="50"/>
  <c r="F14" i="50"/>
  <c r="I14" i="50"/>
  <c r="J14" i="50"/>
  <c r="F13" i="50"/>
  <c r="I13" i="50"/>
  <c r="J13" i="50"/>
  <c r="F12" i="50"/>
  <c r="I12" i="50"/>
  <c r="J12" i="50"/>
  <c r="F11" i="50"/>
  <c r="I11" i="50"/>
  <c r="J11" i="50"/>
  <c r="F10" i="50"/>
  <c r="I10" i="50"/>
  <c r="J10" i="50"/>
  <c r="F9" i="50"/>
  <c r="I9" i="50"/>
  <c r="J9" i="50"/>
  <c r="F8" i="50"/>
  <c r="I8" i="50"/>
  <c r="J8" i="50"/>
  <c r="Q7" i="50"/>
  <c r="F17" i="49"/>
  <c r="I17" i="49"/>
  <c r="J17" i="49"/>
  <c r="F16" i="49"/>
  <c r="I16" i="49"/>
  <c r="J16" i="49"/>
  <c r="F14" i="49"/>
  <c r="I14" i="49"/>
  <c r="J14" i="49"/>
  <c r="Q13" i="49"/>
  <c r="F12" i="49"/>
  <c r="I12" i="49"/>
  <c r="J12" i="49"/>
  <c r="F11" i="49"/>
  <c r="I11" i="49"/>
  <c r="J11" i="49"/>
  <c r="F10" i="49"/>
  <c r="I10" i="49"/>
  <c r="J10" i="49"/>
  <c r="F9" i="49"/>
  <c r="I9" i="49"/>
  <c r="J9" i="49"/>
  <c r="F8" i="49"/>
  <c r="I8" i="49"/>
  <c r="J8" i="49"/>
  <c r="Q7" i="49"/>
  <c r="F29" i="48"/>
  <c r="I29" i="48"/>
  <c r="J29" i="48"/>
  <c r="F28" i="48"/>
  <c r="I28" i="48"/>
  <c r="J28" i="48"/>
  <c r="I27" i="48"/>
  <c r="J27" i="48"/>
  <c r="F27" i="48"/>
  <c r="F26" i="48"/>
  <c r="I26" i="48"/>
  <c r="J26" i="48"/>
  <c r="Q25" i="48"/>
  <c r="F24" i="48"/>
  <c r="I24" i="48"/>
  <c r="J24" i="48"/>
  <c r="I23" i="48"/>
  <c r="J23" i="48"/>
  <c r="F23" i="48"/>
  <c r="F22" i="48"/>
  <c r="I22" i="48"/>
  <c r="J22" i="48"/>
  <c r="F21" i="48"/>
  <c r="I21" i="48"/>
  <c r="J21" i="48"/>
  <c r="Q20" i="48"/>
  <c r="F19" i="48"/>
  <c r="I19" i="48"/>
  <c r="J19" i="48"/>
  <c r="F18" i="48"/>
  <c r="I18" i="48"/>
  <c r="J18" i="48"/>
  <c r="F17" i="48"/>
  <c r="I17" i="48"/>
  <c r="J17" i="48"/>
  <c r="F16" i="48"/>
  <c r="I16" i="48"/>
  <c r="J16" i="48"/>
  <c r="F15" i="48"/>
  <c r="I15" i="48"/>
  <c r="J15" i="48"/>
  <c r="F14" i="48"/>
  <c r="I14" i="48"/>
  <c r="J14" i="48"/>
  <c r="F13" i="48"/>
  <c r="I13" i="48"/>
  <c r="J13" i="48"/>
  <c r="F12" i="48"/>
  <c r="I12" i="48"/>
  <c r="J12" i="48"/>
  <c r="F11" i="48"/>
  <c r="I11" i="48"/>
  <c r="J11" i="48"/>
  <c r="I10" i="48"/>
  <c r="J10" i="48"/>
  <c r="F10" i="48"/>
  <c r="F9" i="48"/>
  <c r="I9" i="48"/>
  <c r="J9" i="48"/>
  <c r="F8" i="48"/>
  <c r="I8" i="48"/>
  <c r="J8" i="48"/>
  <c r="Q7" i="48"/>
  <c r="F23" i="47"/>
  <c r="I23" i="47"/>
  <c r="J23" i="47"/>
  <c r="F22" i="47"/>
  <c r="I22" i="47"/>
  <c r="J22" i="47"/>
  <c r="F21" i="47"/>
  <c r="I21" i="47"/>
  <c r="J21" i="47"/>
  <c r="I20" i="47"/>
  <c r="J20" i="47"/>
  <c r="F20" i="47"/>
  <c r="F19" i="47"/>
  <c r="I19" i="47"/>
  <c r="J19" i="47"/>
  <c r="Q18" i="47"/>
  <c r="F17" i="47"/>
  <c r="I17" i="47"/>
  <c r="J17" i="47"/>
  <c r="F16" i="47"/>
  <c r="I16" i="47"/>
  <c r="J16" i="47"/>
  <c r="F15" i="47"/>
  <c r="I15" i="47"/>
  <c r="J15" i="47"/>
  <c r="I14" i="47"/>
  <c r="J14" i="47"/>
  <c r="F14" i="47"/>
  <c r="F13" i="47"/>
  <c r="I13" i="47"/>
  <c r="J13" i="47"/>
  <c r="F12" i="47"/>
  <c r="I12" i="47"/>
  <c r="J12" i="47"/>
  <c r="F11" i="47"/>
  <c r="I11" i="47"/>
  <c r="J11" i="47"/>
  <c r="F10" i="47"/>
  <c r="I10" i="47"/>
  <c r="J10" i="47"/>
  <c r="F9" i="47"/>
  <c r="I9" i="47"/>
  <c r="J9" i="47"/>
  <c r="F8" i="47"/>
  <c r="I8" i="47"/>
  <c r="J8" i="47"/>
  <c r="Q7" i="47"/>
  <c r="F8" i="46"/>
  <c r="I8" i="46"/>
  <c r="J8" i="46"/>
  <c r="F23" i="46"/>
  <c r="I23" i="46"/>
  <c r="J23" i="46"/>
  <c r="F22" i="46"/>
  <c r="I22" i="46"/>
  <c r="J22" i="46"/>
  <c r="I21" i="46"/>
  <c r="J21" i="46"/>
  <c r="F21" i="46"/>
  <c r="F20" i="46"/>
  <c r="I20" i="46"/>
  <c r="J20" i="46"/>
  <c r="F19" i="46"/>
  <c r="I19" i="46"/>
  <c r="J19" i="46"/>
  <c r="Q18" i="46"/>
  <c r="F17" i="46"/>
  <c r="I17" i="46"/>
  <c r="J17" i="46"/>
  <c r="J16" i="46"/>
  <c r="I16" i="46"/>
  <c r="F16" i="46"/>
  <c r="F15" i="46"/>
  <c r="I15" i="46"/>
  <c r="J15" i="46"/>
  <c r="F14" i="46"/>
  <c r="I14" i="46"/>
  <c r="J14" i="46"/>
  <c r="F13" i="46"/>
  <c r="I13" i="46"/>
  <c r="J13" i="46"/>
  <c r="I12" i="46"/>
  <c r="J12" i="46"/>
  <c r="F12" i="46"/>
  <c r="F11" i="46"/>
  <c r="I11" i="46"/>
  <c r="J11" i="46"/>
  <c r="F10" i="46"/>
  <c r="I10" i="46"/>
  <c r="J10" i="46"/>
  <c r="F9" i="46"/>
  <c r="I9" i="46"/>
  <c r="J9" i="46"/>
  <c r="Q7" i="46"/>
  <c r="F9" i="45"/>
  <c r="I9" i="45"/>
  <c r="J9" i="45"/>
  <c r="F8" i="45"/>
  <c r="I8" i="45"/>
  <c r="J8" i="45"/>
  <c r="Q7" i="45"/>
  <c r="F20" i="44"/>
  <c r="I20" i="44"/>
  <c r="J20" i="44"/>
  <c r="F9" i="44"/>
  <c r="I9" i="44"/>
  <c r="J9" i="44"/>
  <c r="F23" i="44"/>
  <c r="I23" i="44"/>
  <c r="J23" i="44"/>
  <c r="F22" i="44"/>
  <c r="I22" i="44"/>
  <c r="J22" i="44"/>
  <c r="F21" i="44"/>
  <c r="I21" i="44"/>
  <c r="J21" i="44"/>
  <c r="F19" i="44"/>
  <c r="I19" i="44"/>
  <c r="J19" i="44"/>
  <c r="Q18" i="44"/>
  <c r="F17" i="44"/>
  <c r="I17" i="44"/>
  <c r="J17" i="44"/>
  <c r="F16" i="44"/>
  <c r="I16" i="44"/>
  <c r="J16" i="44"/>
  <c r="F15" i="44"/>
  <c r="I15" i="44"/>
  <c r="J15" i="44"/>
  <c r="F14" i="44"/>
  <c r="I14" i="44"/>
  <c r="J14" i="44"/>
  <c r="F13" i="44"/>
  <c r="I13" i="44"/>
  <c r="J13" i="44"/>
  <c r="F12" i="44"/>
  <c r="I12" i="44"/>
  <c r="J12" i="44"/>
  <c r="F11" i="44"/>
  <c r="I11" i="44"/>
  <c r="J11" i="44"/>
  <c r="F10" i="44"/>
  <c r="I10" i="44"/>
  <c r="J10" i="44"/>
  <c r="F8" i="44"/>
  <c r="I8" i="44"/>
  <c r="J8" i="44"/>
  <c r="Q7" i="44"/>
  <c r="F8" i="22"/>
  <c r="I8" i="22"/>
  <c r="J8" i="22"/>
  <c r="F29" i="22"/>
  <c r="I29" i="22"/>
  <c r="J29" i="22"/>
  <c r="F28" i="22"/>
  <c r="I28" i="22"/>
  <c r="J28" i="22"/>
  <c r="F23" i="22"/>
  <c r="I23" i="22"/>
  <c r="J23" i="22"/>
  <c r="F18" i="22"/>
  <c r="I18" i="22"/>
  <c r="J18" i="22"/>
  <c r="F17" i="22"/>
  <c r="I17" i="22"/>
  <c r="J17" i="22"/>
  <c r="F16" i="22"/>
  <c r="I16" i="22"/>
  <c r="J16" i="22"/>
  <c r="F15" i="22"/>
  <c r="I15" i="22"/>
  <c r="J15" i="22"/>
  <c r="F14" i="22"/>
  <c r="I14" i="22"/>
  <c r="J14" i="22"/>
  <c r="F9" i="22"/>
  <c r="H47" i="43"/>
  <c r="H50" i="39"/>
  <c r="K50" i="39"/>
  <c r="L50" i="39"/>
  <c r="H49" i="39"/>
  <c r="K49" i="39"/>
  <c r="L49" i="39"/>
  <c r="R48" i="39"/>
  <c r="H47" i="39"/>
  <c r="K47" i="39"/>
  <c r="L47" i="39"/>
  <c r="H46" i="39"/>
  <c r="K46" i="39"/>
  <c r="L46" i="39"/>
  <c r="H45" i="39"/>
  <c r="K45" i="39"/>
  <c r="L45" i="39"/>
  <c r="R44" i="39"/>
  <c r="H43" i="39"/>
  <c r="K43" i="39"/>
  <c r="L43" i="39"/>
  <c r="R42" i="39"/>
  <c r="H41" i="39"/>
  <c r="K41" i="39"/>
  <c r="L41" i="39"/>
  <c r="H39" i="39"/>
  <c r="K39" i="39"/>
  <c r="L39" i="39"/>
  <c r="H37" i="39"/>
  <c r="K37" i="39"/>
  <c r="L37" i="39"/>
  <c r="H36" i="39"/>
  <c r="K36" i="39"/>
  <c r="L36" i="39"/>
  <c r="H35" i="39"/>
  <c r="K35" i="39"/>
  <c r="L35" i="39"/>
  <c r="R34" i="39"/>
  <c r="H33" i="39"/>
  <c r="K33" i="39"/>
  <c r="L33" i="39"/>
  <c r="H32" i="39"/>
  <c r="K32" i="39"/>
  <c r="L32" i="39"/>
  <c r="R31" i="39"/>
  <c r="H29" i="39"/>
  <c r="K29" i="39"/>
  <c r="L29" i="39"/>
  <c r="H28" i="39"/>
  <c r="K28" i="39"/>
  <c r="L28" i="39"/>
  <c r="H27" i="39"/>
  <c r="K27" i="39"/>
  <c r="L27" i="39"/>
  <c r="H26" i="39"/>
  <c r="K26" i="39"/>
  <c r="L26" i="39"/>
  <c r="H25" i="39"/>
  <c r="K25" i="39"/>
  <c r="L25" i="39"/>
  <c r="R24" i="39"/>
  <c r="H23" i="39"/>
  <c r="K23" i="39"/>
  <c r="L23" i="39"/>
  <c r="H21" i="39"/>
  <c r="K21" i="39"/>
  <c r="L21" i="39"/>
  <c r="H20" i="39"/>
  <c r="K20" i="39"/>
  <c r="L20" i="39"/>
  <c r="R19" i="39"/>
  <c r="H18" i="39"/>
  <c r="K18" i="39"/>
  <c r="L18" i="39"/>
  <c r="H16" i="39"/>
  <c r="K16" i="39"/>
  <c r="L16" i="39"/>
  <c r="H15" i="39"/>
  <c r="K15" i="39"/>
  <c r="L15" i="39"/>
  <c r="R14" i="39"/>
  <c r="H13" i="39"/>
  <c r="K13" i="39"/>
  <c r="L13" i="39"/>
  <c r="H12" i="39"/>
  <c r="K12" i="39"/>
  <c r="L12" i="39"/>
  <c r="H11" i="39"/>
  <c r="K11" i="39"/>
  <c r="L11" i="39"/>
  <c r="H10" i="39"/>
  <c r="K10" i="39"/>
  <c r="L10" i="39"/>
  <c r="H9" i="39"/>
  <c r="K9" i="39"/>
  <c r="L9" i="39"/>
  <c r="H8" i="39"/>
  <c r="K8" i="39"/>
  <c r="L8" i="39"/>
  <c r="R7" i="39"/>
  <c r="F10" i="22"/>
  <c r="Q20" i="22"/>
  <c r="Q25" i="22"/>
  <c r="Q7" i="22"/>
  <c r="F21" i="22"/>
  <c r="I10" i="22"/>
  <c r="J10" i="22"/>
  <c r="F11" i="22"/>
  <c r="I11" i="22"/>
  <c r="J11" i="22"/>
  <c r="F12" i="22"/>
  <c r="I12" i="22"/>
  <c r="J12" i="22"/>
  <c r="F13" i="22"/>
  <c r="I13" i="22"/>
  <c r="J13" i="22"/>
  <c r="F19" i="22"/>
  <c r="I19" i="22"/>
  <c r="J19" i="22"/>
  <c r="F22" i="22"/>
  <c r="I22" i="22"/>
  <c r="J22" i="22"/>
  <c r="F24" i="22"/>
  <c r="I24" i="22"/>
  <c r="J24" i="22"/>
  <c r="F30" i="22"/>
  <c r="I30" i="22"/>
  <c r="J30" i="22"/>
  <c r="F27" i="22"/>
  <c r="F26" i="22"/>
  <c r="I21" i="22"/>
  <c r="J21" i="22"/>
  <c r="I9" i="22"/>
  <c r="J9" i="22"/>
  <c r="I26" i="22"/>
  <c r="J26" i="22"/>
  <c r="I27" i="22"/>
  <c r="J2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tc={98EA7880-44A0-4C2E-8F16-30868BB8A007}</author>
    <author>tc={7DDDD15E-B4E7-4292-8FA4-C30B7398696E}</author>
    <author>tc={D63CE72A-AB30-4153-A971-EA4160E43257}</author>
  </authors>
  <commentList>
    <comment ref="C23" authorId="0" shapeId="0" xr:uid="{98EA7880-44A0-4C2E-8F16-30868BB8A00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Date de l'accord en vigueur tant que le nouveau n'est pas finalisé</t>
      </text>
    </comment>
    <comment ref="C74" authorId="1" shapeId="0" xr:uid="{7DDDD15E-B4E7-4292-8FA4-C30B7398696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vérifier avec Isabelle</t>
      </text>
    </comment>
    <comment ref="C76" authorId="2" shapeId="0" xr:uid="{D63CE72A-AB30-4153-A971-EA4160E4325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vérifier avec Isabelle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tc={34F07F78-161C-4CEA-B0D9-F8A9FC5335A8}</author>
  </authors>
  <commentList>
    <comment ref="A16" authorId="0" shapeId="0" xr:uid="{34F07F78-161C-4CEA-B0D9-F8A9FC5335A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Idem commentaire UT Administration mobile</t>
      </text>
    </comment>
  </commentList>
</comments>
</file>

<file path=xl/sharedStrings.xml><?xml version="1.0" encoding="utf-8"?>
<sst xmlns="http://schemas.openxmlformats.org/spreadsheetml/2006/main" count="836" uniqueCount="362">
  <si>
    <t>Concerné</t>
  </si>
  <si>
    <t>Gravité</t>
  </si>
  <si>
    <t>Actions à mettre en œuvre</t>
  </si>
  <si>
    <t>Ambiance lumineuse</t>
  </si>
  <si>
    <t xml:space="preserve">Ambiance thermique </t>
  </si>
  <si>
    <t>Risques physiques</t>
  </si>
  <si>
    <t>Risques liés à l'électricité</t>
  </si>
  <si>
    <t>Travail isolé</t>
  </si>
  <si>
    <t>Mesures de prévention / protection existantes</t>
  </si>
  <si>
    <t>Evaluation des risques</t>
  </si>
  <si>
    <t>Plan d'action de prévention</t>
  </si>
  <si>
    <t>Personne chargée de l'action</t>
  </si>
  <si>
    <t>oui</t>
  </si>
  <si>
    <t>non</t>
  </si>
  <si>
    <t>Amiante</t>
  </si>
  <si>
    <t>Autres</t>
  </si>
  <si>
    <t>Travail en milieu hyperbare</t>
  </si>
  <si>
    <t>Vibrations mécaniques</t>
  </si>
  <si>
    <t>Travail répétitif</t>
  </si>
  <si>
    <t>Chute d'objets</t>
  </si>
  <si>
    <t>Risques incendie / explosion</t>
  </si>
  <si>
    <t>Risque brut</t>
  </si>
  <si>
    <t>Chute de hauteur</t>
  </si>
  <si>
    <t>Maitrise</t>
  </si>
  <si>
    <t>Cotation</t>
  </si>
  <si>
    <t>G : GRAVITE</t>
  </si>
  <si>
    <t>Critère d’appréciation</t>
  </si>
  <si>
    <t>Niveau de critère d’appréciation</t>
  </si>
  <si>
    <t>Très grave</t>
  </si>
  <si>
    <t>Grave</t>
  </si>
  <si>
    <t xml:space="preserve">Significatif </t>
  </si>
  <si>
    <t xml:space="preserve">Peu grave </t>
  </si>
  <si>
    <t xml:space="preserve">CALCUL DU RISQUE BRUT </t>
  </si>
  <si>
    <t>M: MAITRISE</t>
  </si>
  <si>
    <t>Absente</t>
  </si>
  <si>
    <t xml:space="preserve">Aucune mesure de maitrise- Absence de prévention, Protection, Moyens humains </t>
  </si>
  <si>
    <t>Négligeable</t>
  </si>
  <si>
    <t>Significative</t>
  </si>
  <si>
    <t xml:space="preserve">Maîtrise existante - Le risque est maîtrisé par une protection collective, régulièrement contrôlée et maintenue en conformité </t>
  </si>
  <si>
    <t>Elevée</t>
  </si>
  <si>
    <t xml:space="preserve">CALCUL DU RISQUE NET </t>
  </si>
  <si>
    <t xml:space="preserve">
  La maîtrise du risque peut être « mesurée » en intégrant 3 paramètres :
• La technique (équipement de protection collective, EPI…)
• L’organisation (procédure d’utilisation…)
• Le personnel (formation, sensibilisation…)
 </t>
  </si>
  <si>
    <t>Lieu, postes</t>
  </si>
  <si>
    <t>Risques liés à l'utilisation de produits chimiques</t>
  </si>
  <si>
    <t>Dommages à effets immédiats ou différés (lésions, atteintes à la santé)</t>
  </si>
  <si>
    <t xml:space="preserve">Risque Net = Risque Brut x Maitrise </t>
  </si>
  <si>
    <t>Date de la dernière mise à jour :</t>
  </si>
  <si>
    <t>Textes réglementaires</t>
  </si>
  <si>
    <t>Principes généraux de la loi 1991</t>
  </si>
  <si>
    <t>Article L. 4121-1 du code du travail</t>
  </si>
  <si>
    <t>L'employeur prend les mesures nécessaires pour assurer la sécurité et protéger la santé physique et mentale des travailleurs.</t>
  </si>
  <si>
    <t>Ces mesures comprennent :</t>
  </si>
  <si>
    <t>1° Des actions de prévention des risques professionnels ;</t>
  </si>
  <si>
    <t>2° Des actions d'information et de formation ;</t>
  </si>
  <si>
    <t xml:space="preserve">3° La mise en place d'une organisation et de moyens adaptés. </t>
  </si>
  <si>
    <t>L'employeur veille à l'adaptation de ces mesures pour tenir compte du changement des circonstances et tendre à l'amélioration des situations existantes.</t>
  </si>
  <si>
    <t>Article L4121-2</t>
  </si>
  <si>
    <t>L'employeur met en oeuvre les mesures prévues à l'Article L4121-1 sur le fondement des principes généraux de prévention suivants :</t>
  </si>
  <si>
    <t>1° Eviter les risques ;</t>
  </si>
  <si>
    <t>2° Evaluer les risques qui ne peuvent pas être évités ;</t>
  </si>
  <si>
    <t>3° Combattre les risques à la source ;</t>
  </si>
  <si>
    <t>4° Adapter le travail à l'homme, en particulier en ce qui concerne la conception des postes de travail ainsi que le choix des équipements de travail et des méthodes de travail et de production, en vue notamment de limiter le travail monotone et le travail cadencé et de réduire les effets de ceux-ci sur la santé ;</t>
  </si>
  <si>
    <t>5° Tenir compte de l'état d'évolution de la technique ;</t>
  </si>
  <si>
    <t>6° Remplacer ce qui est dangereux par ce qui n'est pas dangereux ou par ce qui est moins dangereux ;</t>
  </si>
  <si>
    <t>7° Planifier la prévention en y intégrant, dans un ensemble cohérent, la technique, l'organisation du travail, les conditions de travail, les relations sociales et l'influence des facteurs ambiants, notamment les risques liés au harcèlement moral, tel qu'il est défini à l'Article L1152-1 ;</t>
  </si>
  <si>
    <t>8° Prendre des mesures de protection collective en leur donnant la priorité sur les mesures de protection individuelle ;</t>
  </si>
  <si>
    <t>9° Donner les instructions appropriées aux travailleurs.</t>
  </si>
  <si>
    <t>Décret du 05 novembre 2001</t>
  </si>
  <si>
    <t>Article R4121-1</t>
  </si>
  <si>
    <t>L'employeur transcrit et met à jour dans un document unique les résultats de l'évaluation des risques pour la santé et la sécurité des travailleurs à laquelle il procède en application de l'article L. 4121-3.</t>
  </si>
  <si>
    <t>Cette évaluation comporte un inventaire des risques identifiés dans chaque unité de travail de l'entreprise ou de l'établissement.</t>
  </si>
  <si>
    <t>Article R4121-2</t>
  </si>
  <si>
    <t>La mise à jour du document unique d'évaluation des risques est réalisée :</t>
  </si>
  <si>
    <t>1° Au moins chaque année ;</t>
  </si>
  <si>
    <t>2° Lors de toute décision d'aménagement important modifiant les conditions de santé et de sécurité ou les conditions de travail, au sens de l'article L. 4612-8 ;</t>
  </si>
  <si>
    <t>3° Lorsqu'une information supplémentaire intéressant l'évaluation d'un risque dans une unité de travail est recueillie.</t>
  </si>
  <si>
    <t>Article R4121-4</t>
  </si>
  <si>
    <t>Le document unique d'évaluation des risques est tenu à la disposition :</t>
  </si>
  <si>
    <t xml:space="preserve">1° Des membres du comité d'hygiène, de sécurité et des conditions de travail ou des instances qui en tiennent lieu </t>
  </si>
  <si>
    <t>2° Des délégués du personnel ou, à défaut, des personnes soumises à un risque pour leur santé ou leur sécurité ;</t>
  </si>
  <si>
    <t>3° Du médecin du travail ;</t>
  </si>
  <si>
    <t>4° Des agents de l'inspection du travail ;</t>
  </si>
  <si>
    <t>5° Des agents des services de prévention des organismes de sécurité sociale ;</t>
  </si>
  <si>
    <t xml:space="preserve">6° Des agents des organismes professionnels de santé, de sécurité et des conditions de travail mentionnés à l'article L. 4643-1 ; </t>
  </si>
  <si>
    <t>DOCUMENT UNIQUE D'EVALUATION DES RISQUES PROFESSIONNELS</t>
  </si>
  <si>
    <t>INFORMATIONS GENERALES :</t>
  </si>
  <si>
    <t>ENTREPRISE :</t>
  </si>
  <si>
    <t>Adresse :</t>
  </si>
  <si>
    <t xml:space="preserve">Téléphone : </t>
  </si>
  <si>
    <t xml:space="preserve">Fax : </t>
  </si>
  <si>
    <t xml:space="preserve">Courriel : </t>
  </si>
  <si>
    <t xml:space="preserve">Responsable : </t>
  </si>
  <si>
    <t xml:space="preserve">Nature de l'activité : </t>
  </si>
  <si>
    <t>Temps de travail
/ Horaires de travail :</t>
  </si>
  <si>
    <t>ORGANISATION DES SECOURS :</t>
  </si>
  <si>
    <t>Affichage des n° d'appel d'urgence :</t>
  </si>
  <si>
    <t>Trousse de secours :</t>
  </si>
  <si>
    <t xml:space="preserve">Responsable de la trousse de secours : </t>
  </si>
  <si>
    <t xml:space="preserve">Présence de secouristes : </t>
  </si>
  <si>
    <t>Nombre de secouristes :</t>
  </si>
  <si>
    <t>Au cours des 12 derniers mois :</t>
  </si>
  <si>
    <t>Nombre d'AT :</t>
  </si>
  <si>
    <t>Nombre de MP :</t>
  </si>
  <si>
    <t>Unités de travail</t>
  </si>
  <si>
    <t>Désignation:</t>
  </si>
  <si>
    <t>EFFECTIF TOTAL</t>
  </si>
  <si>
    <t>RISQUES PSYCHOSOCIAUX</t>
  </si>
  <si>
    <t>Cette rubrique vise à compléter la fiche de risque n° 17 du guide INRS ED 840 concernant l'évaluation des risques psychosociaux</t>
  </si>
  <si>
    <t>Fréquence</t>
  </si>
  <si>
    <t>Maitrise existante mais insuffisante - Le risque est maitrisé par un équipement de protection individuelle, adapté, systématiquement utilisé, régulièrement vérifié et maintenu en état ou mesure de protection collective insuffisamment efficace</t>
  </si>
  <si>
    <t>Risques et contraintes liées à des situations de travail</t>
  </si>
  <si>
    <t>Circulation interne</t>
  </si>
  <si>
    <t>Risque routier en mission</t>
  </si>
  <si>
    <t>Risques psychosociaux</t>
  </si>
  <si>
    <t>Risque lié aux addictions</t>
  </si>
  <si>
    <t>Risques d'accidents du travail prépondérants</t>
  </si>
  <si>
    <t>Faible</t>
  </si>
  <si>
    <t>F : FREQUENCE</t>
  </si>
  <si>
    <t>Modéré</t>
  </si>
  <si>
    <t>Elevé</t>
  </si>
  <si>
    <t xml:space="preserve"> Risque pouvant être traité à long terme :  Ces risques sont considérés comme faibles. Aucune mesure supplémentaire n'est nécessaire autre que celle de s'assurer que les mesures de contrôle demeurent en place.  </t>
  </si>
  <si>
    <t>Risque à traiter et à surveiller en priorité : 
Des mesures visant à réduire le risque doivent être mises en oeuvre en priorité. Il faut s'assurer que ces mesures demeurent en  place,</t>
  </si>
  <si>
    <t>Situations dangereuses</t>
  </si>
  <si>
    <t>Type de risque</t>
  </si>
  <si>
    <t>TMS</t>
  </si>
  <si>
    <t xml:space="preserve">Risque à traiter à moyen terme : 
Les mesures de réduction des risques doivent être mises en oeuvre à moyen terme, en privilégiant la protection collective. Il faut s'assurer que ces mesures demeurent en place.  </t>
  </si>
  <si>
    <t>Inconfort, Accident ou maladie sans arrêt de travail, mineur 
(coupure, bleu / bosse, fatigue, irritation cutanée, anxiété)</t>
  </si>
  <si>
    <t xml:space="preserve"> Risque vital, Accident ou maladie mortel 
(électrocution;  suicide)</t>
  </si>
  <si>
    <t>Accident ou maladie avec arrêt de travail, réversible
 (entorse, fracture,  douleur musculaire, burn out)</t>
  </si>
  <si>
    <t>Accident ou maladie avec incapacité permanente partielle
 (électrisation,   dépression)</t>
  </si>
  <si>
    <t>Réalisé le</t>
  </si>
  <si>
    <t>Risque net (Priorité d'actions)</t>
  </si>
  <si>
    <t xml:space="preserve">UNITE DE TRAVAIL : </t>
  </si>
  <si>
    <t>Nombre de salariés  concernés :</t>
  </si>
  <si>
    <t xml:space="preserve">Validé par: </t>
  </si>
  <si>
    <r>
      <t>DATE DE MISE A JOUR</t>
    </r>
    <r>
      <rPr>
        <b/>
        <sz val="12"/>
        <rFont val="Arial"/>
        <family val="2"/>
      </rPr>
      <t xml:space="preserve"> :</t>
    </r>
  </si>
  <si>
    <t>EVALUATION DES RISQUES ET ACTIONS DE PREVENTION</t>
  </si>
  <si>
    <t>Ambiance sonore</t>
  </si>
  <si>
    <t>Risque net, Priorité d'actions</t>
  </si>
  <si>
    <t>Manipulation de produits chimiques</t>
  </si>
  <si>
    <t>Risques biologiques, infectieux ou parasitaires</t>
  </si>
  <si>
    <t>Risques liés à l'environnement</t>
  </si>
  <si>
    <t>Risques liés au contact avec des produits agroalimentaires</t>
  </si>
  <si>
    <t xml:space="preserve">Travail sur écran </t>
  </si>
  <si>
    <t>Utilisation de machines, outils</t>
  </si>
  <si>
    <t>Utilisation d'engins mobiles et appareils de levage</t>
  </si>
  <si>
    <t>Risques lies à l'environnement du travail</t>
  </si>
  <si>
    <t>Risques liés à l'organisation du travail</t>
  </si>
  <si>
    <t>Risques liés aux personnes</t>
  </si>
  <si>
    <t xml:space="preserve">Co-activité - Recours à des entreprises extérieures </t>
  </si>
  <si>
    <t>Fumées</t>
  </si>
  <si>
    <t>Poussières</t>
  </si>
  <si>
    <t>Risques liés au contact avec des personnes ou des animaux</t>
  </si>
  <si>
    <t>Risques liés au contact avec des déchets</t>
  </si>
  <si>
    <t>Date de prise de décision</t>
  </si>
  <si>
    <t>Délais de mise en œuvre</t>
  </si>
  <si>
    <t>Rayonnements: UV, laser, infrarouges, ionisants, champs électromagnétiques</t>
  </si>
  <si>
    <t>Contraintes posturales</t>
  </si>
  <si>
    <t>Manutention manuelle et port de charges</t>
  </si>
  <si>
    <t>Risque Brut = Gravité x Fréquence</t>
  </si>
  <si>
    <t>Mesure réduisant le risque à la source,Bonne maîtrise de l'impact généré - Prévention systématique, Personnel formé pour les interventions, Compétence maintenue, Tests réguliers, Equipements de protection en place et efficaces, Consignes respectées.</t>
  </si>
  <si>
    <t>Chute de plain pied</t>
  </si>
  <si>
    <t>Déplacements</t>
  </si>
  <si>
    <t>Situations dangereuses (liste non exhaustive)</t>
  </si>
  <si>
    <t>Lieu, postes de travail</t>
  </si>
  <si>
    <t>Nbre salariés
exposés</t>
  </si>
  <si>
    <t>Mesures de prévention / protection (liste non exhaustive)</t>
  </si>
  <si>
    <t>En place</t>
  </si>
  <si>
    <t>A mettre 
en place</t>
  </si>
  <si>
    <t>Contact direct à moins d'un mètre entre salariés</t>
  </si>
  <si>
    <t xml:space="preserve">Contact direct à moins d'un mètre avec le public </t>
  </si>
  <si>
    <r>
      <t>Barrières physiques : espacer les postes de travail ou condamner par exemple un poste sur deux, délimiter  les emplacements clients  par un marquage au sol par exemple à 1 m de distance, installer des écrans translucides  pour se protéger des clients (voir fiche métier "Travail en caisse":</t>
    </r>
    <r>
      <rPr>
        <sz val="11"/>
        <color theme="4" tint="-0.249977111117893"/>
        <rFont val="Calibri"/>
        <family val="2"/>
        <scheme val="minor"/>
      </rPr>
      <t xml:space="preserve"> </t>
    </r>
    <r>
      <rPr>
        <sz val="11"/>
        <color rgb="FF04368A"/>
        <rFont val="Calibri"/>
        <family val="2"/>
        <scheme val="minor"/>
      </rPr>
      <t>https://travail-emploi.gouv.fr/actualites/l-actualite-du-ministere/article/coronavirus-covid-19-fiches-conseils-metiers-pour-les-salaries-et-les</t>
    </r>
    <r>
      <rPr>
        <sz val="11"/>
        <rFont val="Calibri"/>
        <family val="2"/>
        <scheme val="minor"/>
      </rPr>
      <t>)
Installer un panneau à l'entrée indiquant les modalités de fonctionnement de mouvement des personnes (nombre limité...)
Ajuster les plages horaires d'ouverture au public
Définir et  faire appliquer le protocole chargement/déchargement auprès des professionnels et des particuliers en tenant compte des directives gouvernementales
Afficher et informer les salariés sur les gestes barrières, les faire appliquer
Mettre à disposition des salariés des EPI (masques et lunettes ou écran facial, gants)
Dans les véhicules, faire monter le passager à l'arrière, ou laisser libre le siège du milieu pour les véhicules à 3 places devant.</t>
    </r>
  </si>
  <si>
    <t>Contact avec des surfaces et des objets, locaux de travail  potentiellement contaminés (téléphone, stylo, emballages, boitier carte bancaire, poignées de portes…)</t>
  </si>
  <si>
    <t>Partage de poste de travail / matériel de travail/ véhicule</t>
  </si>
  <si>
    <r>
      <t>Priviligier l'utilisation du matériel et des postes de travail nominatifs, à défaut, le matériel partagé est désinfecté entre chaque personne (idéalement en début et en fin de poste)
Nettoyer / désinfecter régulièrement les espaces, les locaux  et le matériel de travail, les poignées de porte, les interrupteurs susceptibles d'être manipulées par plus de monde ...
Nettoyer / désinfecter régulièrement  l'intérieur des véhicules, les clés, les poignées de porte, levier de vitesse, frein à main...
Prévoir des lingettes ou  gel hydroalcoolique dans les véhicules
Mettre à disposition des salariés des gants de protection, former les salariés sur la mise et le retrait des gants</t>
    </r>
    <r>
      <rPr>
        <sz val="11"/>
        <color theme="4" tint="-0.249977111117893"/>
        <rFont val="Calibri"/>
        <family val="2"/>
        <scheme val="minor"/>
      </rPr>
      <t xml:space="preserve"> </t>
    </r>
    <r>
      <rPr>
        <sz val="11"/>
        <color rgb="FF04368A"/>
        <rFont val="Calibri"/>
        <family val="2"/>
        <scheme val="minor"/>
      </rPr>
      <t>(http://www.inrs.fr/media.html?refINRS=ED%206168)</t>
    </r>
  </si>
  <si>
    <t>Difficultés pour se laver régulièrement les mains</t>
  </si>
  <si>
    <t>Adapter des temps de pauses et prévoir la rotation des salariés pour le nettoyage régulier des mains au savon, à défaut procéder à l’identique avec un gel hydroalcoolique 
Prévoir des lingettes ou  gel hydroalcoolique dans les véhicules et aux postes de travail
A défaut de point d'eau sur chantier, prévoir un bidon d'eau, savon, papier absorbant et sacs poubelles</t>
  </si>
  <si>
    <t xml:space="preserve">Contact avec une personne suspectée d'une contamination au Covid-19 </t>
  </si>
  <si>
    <t>Afficher et informer les salariés sur les gestes barrières, les faire appliquer
Afficher et informer les salariés sur la procédure  à suivre en cas de suspicion de contamination du salarié
Faire appliquer cette procédure</t>
  </si>
  <si>
    <t>Travail en effectif réduit, présence prolongée au poste de travail</t>
  </si>
  <si>
    <t>Afficher et informer les salariés sur les gestes barrières, les faire appliquer
Adapter des temps de pauses pour le nettoyage régulier des mains au savon, à défaut procéder à l’identique avec un gel hydroalcoolique 
Faire des pauses de 2 ou 3 personnes maximum dans des espaces neutres type salle de réunion/de pause/hall d'accueil à des distances ≥ 1 mètre
Priviligier des pauses debout pour  se dégourdir les jambes ou en cas de pauses assises, désinfecter le matériel  partagé en début et en fin de pause (chaises...)</t>
  </si>
  <si>
    <t xml:space="preserve">Manque d'EPI obligatoires (masques et/ou gants)  pour se  protéger </t>
  </si>
  <si>
    <r>
      <t>Prioriser les urgences pour diminuer l'activité, arrêter l'activité si c'est possible
Aérer et nettoyer régulièrement les espaces et les loca</t>
    </r>
    <r>
      <rPr>
        <sz val="11"/>
        <rFont val="Calibri"/>
        <family val="2"/>
        <scheme val="minor"/>
      </rPr>
      <t>ux de travail
Adapter des temps de pauses pour le nettoyage régulier des mains a</t>
    </r>
    <r>
      <rPr>
        <sz val="11"/>
        <color theme="1"/>
        <rFont val="Calibri"/>
        <family val="2"/>
        <scheme val="minor"/>
      </rPr>
      <t>u savon, à défaut procéder à l’identique avec un gel hydroalcoolique 
Afficher et informer les salariés sur les gestes barrières, les faire appliquer</t>
    </r>
  </si>
  <si>
    <t>Hygiène et alimentation</t>
  </si>
  <si>
    <t>Risques d'accidents prépondérants</t>
  </si>
  <si>
    <t>Absence de personnel formé, de personnel avec des habiltations spécifiques...</t>
  </si>
  <si>
    <t>Différer les tâches nécessitant des habilitations spécifiques
Modifier le mode opératoire en utilisant des méthodes/matériel ne nécessitant pas les habilitations spécifiques
Transférer des collaborateurs d’un poste à l’autre</t>
  </si>
  <si>
    <t>Manque d'EPI obligatoires (masques et/ou gants)  pour se protéger dans les situations de travail habituelles</t>
  </si>
  <si>
    <t>Différer les tâches nécessitant le port des EPI spécifiques
Privilégier le modèle supérieur des EPI (ex. lors d’exposition aux poussières ou substances dangereuses, utilisation d’un masque à cartouche au lieu d'un masque à poussière FFP2) et privilégier les protections collectives ou les changements de modes opératoires</t>
  </si>
  <si>
    <t>Risques et contraintes liées à des situations de travail: TMS</t>
  </si>
  <si>
    <t>Télétravail : mauvaise ergonomie au poste de télétravail, inadaptation du matériel et/ou de l'installation</t>
  </si>
  <si>
    <r>
      <t xml:space="preserve">Mettre à disposition des moyens et matériel nécessaires pour effectuer le télétravail dans les bonnes conditions (matériel informatique, sièges…)
Définir des temps de pauses régulières
Informer les salariés sur les bonnes pratiques de télétravail </t>
    </r>
    <r>
      <rPr>
        <sz val="11"/>
        <color theme="4" tint="-0.249977111117893"/>
        <rFont val="Calibri"/>
        <family val="2"/>
        <scheme val="minor"/>
      </rPr>
      <t xml:space="preserve"> :
</t>
    </r>
    <r>
      <rPr>
        <sz val="11"/>
        <color rgb="FF04368A"/>
        <rFont val="Calibri"/>
        <family val="2"/>
        <scheme val="minor"/>
      </rPr>
      <t>(https://www.aist84.fr/travail-ecran-prevention/;
https://www.presanse-pacacorse.org/arkotheque/client/presanse/_depot_arko/basesdoc/3/3752/livret-travail-sur-ecran-exercices-d-etirements-.pdf)</t>
    </r>
  </si>
  <si>
    <t>Télétravail : perte des limites entre vie professionnelle et vie privée, hyperconnectivité, isolement
Stress lié à des contrôles ou objectifs excessifs</t>
  </si>
  <si>
    <r>
      <t xml:space="preserve">Clarifier les règles de fonctionnement, de contact et les horaires en tenant compte des particularités de la période et convenir des horaires durant lesquels le télétravailleur doit être joignable pour fixer un cadre respectant la vie privée.
Définir clairement les tâches confiées
Prévoir des échanges périodiques (mail, visioconférence, téléphone) entre l’employeur et le télésalarié et avec ses collègues
</t>
    </r>
    <r>
      <rPr>
        <sz val="11"/>
        <color rgb="FF04368A"/>
        <rFont val="Calibri"/>
        <family val="2"/>
        <scheme val="minor"/>
      </rPr>
      <t>https://www.aist84.fr/assets/uploads/2020/02/Guide-pratique-sp%C3%A9cial-t%C3%A9l%C3%A9travail.pdf</t>
    </r>
  </si>
  <si>
    <t>Travail en effectif reduit, présence prolongée au poste de travail</t>
  </si>
  <si>
    <t>Autres risques</t>
  </si>
  <si>
    <t xml:space="preserve"> </t>
  </si>
  <si>
    <t xml:space="preserve">CSE : </t>
  </si>
  <si>
    <t>Contexte anxiogène lié au déconfinement</t>
  </si>
  <si>
    <t>Communication sur les mesures de prévention COVID 19 en place</t>
  </si>
  <si>
    <t>Déplacements professionnels qui ne peuvent pas être différés: difficultés de transports et de nuitées</t>
  </si>
  <si>
    <t>Organiser et planifier les déplacements le plus en amont possible
Etablir pour les salariés concernés un justificatif de déplacement professionnel (si &gt;100km)</t>
  </si>
  <si>
    <t>Adapter et clarifier les règles de fonctionnement et les tâches confiées 
Ajuster les plages horaires de travail
Maintenir des échanges avec employeur ou collègues en limitant les contacts directs et en respectant les mesures barrières 
Prévoir des temps de pauses plus longs et plus fréquents pour maintenir du lien social entre salariés présents sur site en effectif réduit tout en respectant les gestes barrières (temps de pauses incluant le temps de lavage des mains en début et fin de pause)
Pauses à 2 ou 3 personnes maximum dans des espaces neutres type salle de réunion/de pause/hall d'accueil à des distances ≥ 1 mètre
Définir les modalités de paiement/récuperation des heures supplémentaires</t>
  </si>
  <si>
    <t xml:space="preserve">
Supprimer provisoirement l’accès aux fontaines à eau, distributeurs de boissons et d'encas
Repenser les modalités de distribution/service des repas dans le cas de restaurants/selfs d’entreprise/salles de pause
Privilégier les repas froids pour éviter l’accès au micro-ondes
Rapporter chez soi ses ustensiles et plats pour les laver
Autoriser la prise de repas au bureau pour les administratifs
Proscrire les torchons et linges à main et utiliser des essuie-mains papier à usage unique
Desinfecter les toilettes après chaque passage </t>
  </si>
  <si>
    <r>
      <t xml:space="preserve">Barrières physiques : espacer les postes de travail ou condamner par exemple un poste sur deux, délimiter des espaces de travail (par exemple marquage au sol)
Définir le sens/flux  de circulation
Les échanges et les réunions en présentiel sont, autant que possible, supprimés avec recours aux visioconférences et au téléphone. Si non, leur fréquence, durée et nombre de participants doivent être limités avec application des mesures barrière
Aérer regulièrement les espaces de travail
Aménager les horaires et la disposition des lieux de pause afin de réduire les contacts
Afficher et informer les salariés sur les gestes barrières, les faire appliquer
</t>
    </r>
    <r>
      <rPr>
        <sz val="11"/>
        <rFont val="Calibri"/>
        <family val="2"/>
        <scheme val="minor"/>
      </rPr>
      <t>Mettre à disposition des salariés des EPI (masques et lunettes ou écran facial, gants)
Dans les véhicules, faire monter le passager à l'arrière, ou laisser libre le siège du milieu pour les véhicules à 3 places devant.</t>
    </r>
  </si>
  <si>
    <r>
      <t xml:space="preserve">Priviligier l'utilisation du matériel nominatif
Adapter de temps de pauses et prévoir la rotation des salariés pour le nettoyage régulier des mains au savon, à défaut procéder à l’identique avec un gel hydroalcoolique 
Si possible laisser les portes communicantes ouvertes
Nettoyer / désinfecter régulièrement les espaces, les locaux  et le matériel de travail
Porter des gants de protection, former les salariés sur la mise et le retrait des gants </t>
    </r>
    <r>
      <rPr>
        <sz val="11"/>
        <color rgb="FF04368A"/>
        <rFont val="Calibri"/>
        <family val="2"/>
        <scheme val="minor"/>
      </rPr>
      <t>(http://www.inrs.fr/media.html?refINRS=ED%206168)</t>
    </r>
  </si>
  <si>
    <t>258 Route des Remouleurs - Z.I. de Courtine - B.P.10967 - 84093 AVIGNON CEDEX 9</t>
  </si>
  <si>
    <t>04.90.85.22.39</t>
  </si>
  <si>
    <t>contact@orchestre-avignon.com</t>
  </si>
  <si>
    <t>ORCHESTRE NATIONAL AVIGNON-PROVENCE</t>
  </si>
  <si>
    <t>UT Vents - Musiciens permanents et intermittents</t>
  </si>
  <si>
    <t>UT Cordes - Musiciens permanents et intermittents</t>
  </si>
  <si>
    <t>UT Percussions - Musiciens permanents et intermittents</t>
  </si>
  <si>
    <t>Effectif permanent</t>
  </si>
  <si>
    <t>UT Administration - personnel sédentaire</t>
  </si>
  <si>
    <t>UT Administration - personnel mobile</t>
  </si>
  <si>
    <t>UT Régie générale</t>
  </si>
  <si>
    <t>UT Entreprises extérieures</t>
  </si>
  <si>
    <t>Date première rédaction : 9 septembre 2021</t>
  </si>
  <si>
    <t>ACCIDENTS DU TRAVAIL (AT) / MALADIES PROFESSIONNELLES (MP) :</t>
  </si>
  <si>
    <t xml:space="preserve">Lieux de l'activité : </t>
  </si>
  <si>
    <t xml:space="preserve">Véhicules utilisés : </t>
  </si>
  <si>
    <r>
      <rPr>
        <b/>
        <sz val="10"/>
        <rFont val="Arial"/>
        <family val="2"/>
      </rPr>
      <t>Bureaux / fosse de répétition</t>
    </r>
    <r>
      <rPr>
        <sz val="10"/>
        <rFont val="Arial"/>
        <family val="2"/>
      </rPr>
      <t xml:space="preserve"> : Courtine Avignon - </t>
    </r>
    <r>
      <rPr>
        <b/>
        <sz val="10"/>
        <rFont val="Arial"/>
        <family val="2"/>
      </rPr>
      <t>Opéras et concerts d'abonnement</t>
    </r>
    <r>
      <rPr>
        <sz val="10"/>
        <rFont val="Arial"/>
        <family val="2"/>
      </rPr>
      <t xml:space="preserve"> : Opéra Théâtre d'Avignon - </t>
    </r>
    <r>
      <rPr>
        <b/>
        <sz val="10"/>
        <rFont val="Arial"/>
        <family val="2"/>
      </rPr>
      <t>Autres concerts</t>
    </r>
    <r>
      <rPr>
        <sz val="10"/>
        <rFont val="Arial"/>
        <family val="2"/>
      </rPr>
      <t xml:space="preserve"> : divers lieux extérieurs, scènes ou autres, en Région Sud PACA et Occitanie principalement</t>
    </r>
  </si>
  <si>
    <t>Tres fréquent : entre 76% et 100% du temps de travail annuel</t>
  </si>
  <si>
    <t>Fréquent : entre 51% et 75% du temps de travail annuel</t>
  </si>
  <si>
    <t>Moyenne : entre 26% et 50% du temps de travail annuel</t>
  </si>
  <si>
    <t>Faible : entre 0% et 25% du temps de travail annuel</t>
  </si>
  <si>
    <t>exposition sonore quotidienne comprise entre 85 et 89 dB avec un niveau de crête de 135 dB</t>
  </si>
  <si>
    <t>exposition sonore quotidienne supérieure ou égale à 90 dB avec un niveau de crête supérieur à 140 dB</t>
  </si>
  <si>
    <r>
      <t>Pour le risque lié au bruit,</t>
    </r>
    <r>
      <rPr>
        <sz val="14"/>
        <color theme="0"/>
        <rFont val="Arial"/>
        <family val="2"/>
      </rPr>
      <t xml:space="preserve"> on utilise cette échelle spécifique :</t>
    </r>
  </si>
  <si>
    <t>COTATIONS</t>
  </si>
  <si>
    <r>
      <t>Nombre de salariés  concernés :</t>
    </r>
    <r>
      <rPr>
        <b/>
        <sz val="12"/>
        <rFont val="Arial"/>
        <family val="2"/>
      </rPr>
      <t xml:space="preserve"> 2 salariés permanents + supplémentaires</t>
    </r>
  </si>
  <si>
    <t>Amplitude horaire importante, dont travail de nuit</t>
  </si>
  <si>
    <t>Conduite des véhicules légers</t>
  </si>
  <si>
    <t>Travail sur écran</t>
  </si>
  <si>
    <t>Contraintes de temps</t>
  </si>
  <si>
    <t>Type de danger</t>
  </si>
  <si>
    <t>Risque(s)</t>
  </si>
  <si>
    <t>Fatigabilité</t>
  </si>
  <si>
    <t>Stress</t>
  </si>
  <si>
    <t>Troubles Musculo-Squelettiques (TMS), absence de formation "Gestes et postures"</t>
  </si>
  <si>
    <t>Risques routiers</t>
  </si>
  <si>
    <t>Perte acuité visuelle</t>
  </si>
  <si>
    <t>Stress, irritabilité</t>
  </si>
  <si>
    <t>Accueil public et musiciens : violences internes ou externes, agressivité des publics</t>
  </si>
  <si>
    <t>Coups et blessures, TMS</t>
  </si>
  <si>
    <t>Dangers liés aux tâches</t>
  </si>
  <si>
    <t>Dangers liés au milieu de travail</t>
  </si>
  <si>
    <t>Accès étage principal : escalier, absence protection anti-chute</t>
  </si>
  <si>
    <t>Malaises</t>
  </si>
  <si>
    <t>Vent</t>
  </si>
  <si>
    <t>Circuler sur scène, en coulisses, sur lieux de diffusion</t>
  </si>
  <si>
    <t>Dangers liés aux matériels utilisés</t>
  </si>
  <si>
    <t>Manutention en hauteur (&lt; à 3m) avec utilisation d'escabeau</t>
  </si>
  <si>
    <t>Utiliser l'outillage à main</t>
  </si>
  <si>
    <t>Bruit</t>
  </si>
  <si>
    <t xml:space="preserve">Electrisation </t>
  </si>
  <si>
    <t>Perte acuité auditive</t>
  </si>
  <si>
    <t>UT Régie technique et orchestre</t>
  </si>
  <si>
    <r>
      <t xml:space="preserve">UNITE DE TRAVAIL </t>
    </r>
    <r>
      <rPr>
        <b/>
        <sz val="12"/>
        <rFont val="Arial"/>
        <family val="2"/>
      </rPr>
      <t>: REGIE TECHNIQUE ET ORCHESTRE</t>
    </r>
  </si>
  <si>
    <t>PAPRIPACT (Programme Annuel de Prévention de RIsques Professionnels et d'Amélioration des Conditions de Travail)</t>
  </si>
  <si>
    <t>Coût prévisionnel en Euros</t>
  </si>
  <si>
    <t>Travail sous tension électrique au siège</t>
  </si>
  <si>
    <t>Travail sous tension électrique à l'extérieur du siège</t>
  </si>
  <si>
    <t>Formation habilitation électrique</t>
  </si>
  <si>
    <t>Annualisation du temps de travail (récupérations optimisées)</t>
  </si>
  <si>
    <t>Manutentions manuelles de charges lourdes</t>
  </si>
  <si>
    <t>Information sur la limite de charges</t>
  </si>
  <si>
    <t>embauche d'intermittents selon le type de concert</t>
  </si>
  <si>
    <t>Information des publics sur les conditions d'accès</t>
  </si>
  <si>
    <t>Réflexion sur une formation à la gestion de conflits</t>
  </si>
  <si>
    <t>Contacter le Grand Avignon pour rénovation</t>
  </si>
  <si>
    <t>Températures ambiantes élevées sur les lieux de concerts</t>
  </si>
  <si>
    <t>mise à disposition de bouteilles d'eau, pauses augmentées</t>
  </si>
  <si>
    <t>la fiche technique précise la luminosité en coulisses</t>
  </si>
  <si>
    <t>Achat de lampes frontales</t>
  </si>
  <si>
    <t>Rechercher les recommandations et normes en vigueur pour l'utilisation d'un escabeau (INRS, CPAM)</t>
  </si>
  <si>
    <t>utilisation de matériels aux normes</t>
  </si>
  <si>
    <t>Envisager l'étude de moyens de protection plus performants, mesurer les niveaux sonores</t>
  </si>
  <si>
    <t>fourniture de protections auditives</t>
  </si>
  <si>
    <r>
      <t>Nombre de salariés  concernés :</t>
    </r>
    <r>
      <rPr>
        <b/>
        <sz val="12"/>
        <rFont val="Arial"/>
        <family val="2"/>
      </rPr>
      <t xml:space="preserve"> 14 salariés permanents + supplémentaires</t>
    </r>
  </si>
  <si>
    <t>TMS liés aux postures contraintes</t>
  </si>
  <si>
    <t>Travail personnel à domicile</t>
  </si>
  <si>
    <t>Fatigue visuelle</t>
  </si>
  <si>
    <t>Stress lié à la présence du public</t>
  </si>
  <si>
    <t>Violences internes ou externes</t>
  </si>
  <si>
    <t>Accès fosse : seuil de porte</t>
  </si>
  <si>
    <t>la fiche technique précise la luminosité demandée en coulisses</t>
  </si>
  <si>
    <r>
      <t xml:space="preserve">UNITE DE TRAVAIL </t>
    </r>
    <r>
      <rPr>
        <b/>
        <sz val="12"/>
        <rFont val="Arial"/>
        <family val="2"/>
      </rPr>
      <t>: MUSICIENS INSTRUMENTS A VENTS (flûtes, hautbois, clarinettes, bassons, cors, trompettes, trombones et tubas)</t>
    </r>
  </si>
  <si>
    <t>chaises spécifiques</t>
  </si>
  <si>
    <t>Réflexion sur une recherche de solutions (auprès de la CMB)</t>
  </si>
  <si>
    <t>pupitres éclairés, lumières de scène adaptées</t>
  </si>
  <si>
    <t>Achat d'un test intensité lumineuse</t>
  </si>
  <si>
    <t>protections auditives, pare-sons</t>
  </si>
  <si>
    <t>Envisager l'étude de moyens de protection plus performants, mesurer les niveaux sonores, contacter au CMB la conseillère en prévention, informer le musicien sur les moyens mis à disposition, rechercher des formations sur les risques liés au bruit</t>
  </si>
  <si>
    <t>accords d'entreprise avec temps de pauses</t>
  </si>
  <si>
    <t>présence de personnel encadrant, intervention d'un médiateur externe</t>
  </si>
  <si>
    <t xml:space="preserve">présence de personnel encadrant  </t>
  </si>
  <si>
    <t>mise à disposition de bouteilles d'eau, pauses augmentées, ombrage espaces scéniques</t>
  </si>
  <si>
    <t>pupitres et matériel éclairage lestés ou fixés</t>
  </si>
  <si>
    <t>Travail au pupitre</t>
  </si>
  <si>
    <r>
      <t>Nombre de salariés  concernés :</t>
    </r>
    <r>
      <rPr>
        <b/>
        <sz val="12"/>
        <rFont val="Arial"/>
        <family val="2"/>
      </rPr>
      <t xml:space="preserve"> 24 salariés permanents + supplémentaires</t>
    </r>
  </si>
  <si>
    <r>
      <t xml:space="preserve">UNITE DE TRAVAIL </t>
    </r>
    <r>
      <rPr>
        <b/>
        <sz val="12"/>
        <rFont val="Arial"/>
        <family val="2"/>
      </rPr>
      <t>: MUSICIENS INSTRUMENTS A CORDES (violons, altos, violoncelles, et contrebasses) et harpe</t>
    </r>
  </si>
  <si>
    <r>
      <t xml:space="preserve">UNITE DE TRAVAIL </t>
    </r>
    <r>
      <rPr>
        <b/>
        <sz val="12"/>
        <rFont val="Arial"/>
        <family val="2"/>
      </rPr>
      <t>: MUSICIENS INSTRUMENTS A PERCUSSIONS (claviers, peaux, accessoires, etc.) et piano</t>
    </r>
  </si>
  <si>
    <r>
      <t>Nombre de salariés  concernés :</t>
    </r>
    <r>
      <rPr>
        <b/>
        <sz val="12"/>
        <rFont val="Arial"/>
        <family val="2"/>
      </rPr>
      <t xml:space="preserve"> 1 salarié permanent + supplémentaires</t>
    </r>
  </si>
  <si>
    <t>protections auditives</t>
  </si>
  <si>
    <r>
      <t xml:space="preserve">UNITE DE TRAVAIL </t>
    </r>
    <r>
      <rPr>
        <b/>
        <sz val="12"/>
        <rFont val="Arial"/>
        <family val="2"/>
      </rPr>
      <t>: REGIE GENERALE</t>
    </r>
  </si>
  <si>
    <r>
      <t>Nombre de salariés  concernés :</t>
    </r>
    <r>
      <rPr>
        <b/>
        <sz val="12"/>
        <rFont val="Arial"/>
        <family val="2"/>
      </rPr>
      <t xml:space="preserve"> 1 salarié permanent</t>
    </r>
  </si>
  <si>
    <r>
      <t xml:space="preserve">UNITE DE TRAVAIL </t>
    </r>
    <r>
      <rPr>
        <b/>
        <sz val="12"/>
        <rFont val="Arial"/>
        <family val="2"/>
      </rPr>
      <t>: ADMINISTRATION SEDENTAIRE (collaboratrice direction, comptable, bibliothécaire)</t>
    </r>
  </si>
  <si>
    <r>
      <t>Nombre de salariés  concernés :</t>
    </r>
    <r>
      <rPr>
        <b/>
        <sz val="12"/>
        <rFont val="Arial"/>
        <family val="2"/>
      </rPr>
      <t xml:space="preserve"> 3 salariés permanents</t>
    </r>
  </si>
  <si>
    <t>Manutention (partitions, archives, petits matériels)</t>
  </si>
  <si>
    <t>Rechercher les recommandations et normes en vigueur (INRS, CPAM)</t>
  </si>
  <si>
    <t>Reprographie, reliures, etc.</t>
  </si>
  <si>
    <r>
      <t xml:space="preserve">UNITE DE TRAVAIL </t>
    </r>
    <r>
      <rPr>
        <b/>
        <sz val="12"/>
        <rFont val="Arial"/>
        <family val="2"/>
      </rPr>
      <t>: ADMINISTRATION MOBILE (directeur général, responsable de production, responsable des nouveaux publics et diffusion, chargée  des nouveaux publics et diffusion, chargée de communication et des relations publiques)</t>
    </r>
  </si>
  <si>
    <t>Réflexion sur l'annualisation du temps de travail (récupérations optimisées)</t>
  </si>
  <si>
    <r>
      <t xml:space="preserve">UNITE DE TRAVAIL </t>
    </r>
    <r>
      <rPr>
        <b/>
        <sz val="12"/>
        <rFont val="Arial"/>
        <family val="2"/>
      </rPr>
      <t>: ENTREPRISES EXTERIEURES PROPRETE</t>
    </r>
  </si>
  <si>
    <r>
      <t>Nombre d'entreprises concernées</t>
    </r>
    <r>
      <rPr>
        <b/>
        <sz val="12"/>
        <rFont val="Arial"/>
        <family val="2"/>
      </rPr>
      <t xml:space="preserve"> : 1 entreprise de propreté </t>
    </r>
  </si>
  <si>
    <r>
      <t xml:space="preserve">UNITE DE TRAVAIL </t>
    </r>
    <r>
      <rPr>
        <b/>
        <sz val="12"/>
        <rFont val="Arial"/>
        <family val="2"/>
      </rPr>
      <t>: ENTREPRISES EXTERIEURES RELATIONS PRESSE</t>
    </r>
  </si>
  <si>
    <r>
      <t>Nombre d'entreprises concernées</t>
    </r>
    <r>
      <rPr>
        <b/>
        <sz val="12"/>
        <rFont val="Arial"/>
        <family val="2"/>
      </rPr>
      <t xml:space="preserve"> : 1 entreprise de relations presse</t>
    </r>
  </si>
  <si>
    <t>Travailleur isolé</t>
  </si>
  <si>
    <t>Numéros d'urgence à afficher</t>
  </si>
  <si>
    <t>Téléphone mobile à portée de main du travailleur ; enceinte sécurisée</t>
  </si>
  <si>
    <t>Contröle annuel des installations électriques</t>
  </si>
  <si>
    <r>
      <t>Nombre de salariés  concernés :</t>
    </r>
    <r>
      <rPr>
        <b/>
        <sz val="12"/>
        <rFont val="Arial"/>
        <family val="2"/>
      </rPr>
      <t xml:space="preserve"> 5 salariés permanents</t>
    </r>
  </si>
  <si>
    <t>9001Z</t>
  </si>
  <si>
    <t>APE</t>
  </si>
  <si>
    <t>SIRET</t>
  </si>
  <si>
    <t>324 602 796 00025</t>
  </si>
  <si>
    <r>
      <t xml:space="preserve">Formation orchestrale - Convention collective : CCNEAC - Accords d'entreprise du </t>
    </r>
    <r>
      <rPr>
        <sz val="10"/>
        <color rgb="FFFF0000"/>
        <rFont val="Arial"/>
        <family val="2"/>
      </rPr>
      <t>xxxxx</t>
    </r>
  </si>
  <si>
    <t>Contrôle annuel des installations électriques</t>
  </si>
  <si>
    <t>Itinéraires repérés, délais suffisants, Surveillance de l'aptitude à la conduite par la médecine du travail</t>
  </si>
  <si>
    <t>Pause le matin et l'après-midi et en fonction des besoins</t>
  </si>
  <si>
    <t>Diagnostic à demander à l'AIST, avec un·e ergonome du travail</t>
  </si>
  <si>
    <t>Mise en place d'écrans réglables en hauteur et en inclinaison</t>
  </si>
  <si>
    <t>Re-définition des tâches de chacun·e pour une meilleure gestion du temps
Mise à disposition d'une solution numérique de gestion de production et de planning</t>
  </si>
  <si>
    <t>Interventions de la médecine du travail ?
Formations spécifiques en gestion du stress ou en posturologie ?</t>
  </si>
  <si>
    <t>Mise à disposition de matériels adaptés, sécurisation des process</t>
  </si>
  <si>
    <t>Pauses spécifiques organisées dans la journée de travail pour ne pas cumuler amplitude et charge de travail trop importante sur la même journée</t>
  </si>
  <si>
    <t>Réflexion sur une formation à la gestion de conflits et à la communication non violente</t>
  </si>
  <si>
    <t>Mise à disposition de bouteilles d'eau, pauses augmentées</t>
  </si>
  <si>
    <t>La fiche technique précise la luminosité demandée en coulisses</t>
  </si>
  <si>
    <t>Contrôle annuel des installations électriques par le Grand Avignon</t>
  </si>
  <si>
    <t>Dès que possible</t>
  </si>
  <si>
    <t>Visite technique préalable conjointe avec les responsables du lieu</t>
  </si>
  <si>
    <t>Achat d'EPI, formation "Gestes et postures"</t>
  </si>
  <si>
    <t>Utilisation du hayon</t>
  </si>
  <si>
    <t>Révision annuelle</t>
  </si>
  <si>
    <t>Rechercher les recommandations et normes en vigueur pour l'utilisation d'un escabeau (INRS, CPAM)
Formation spécifique sur le travail en hauteur ?</t>
  </si>
  <si>
    <t>Utilisation de matériels aux normes</t>
  </si>
  <si>
    <t>Fourniture de protections auditives</t>
  </si>
  <si>
    <t>Électrisation</t>
  </si>
  <si>
    <t>Marc-Antoine Degrenier</t>
  </si>
  <si>
    <t>UT Chef·fe·s d'orchestre</t>
  </si>
  <si>
    <r>
      <rPr>
        <b/>
        <sz val="10"/>
        <rFont val="Arial"/>
        <family val="2"/>
      </rPr>
      <t>Personnel administratif et technique</t>
    </r>
    <r>
      <rPr>
        <sz val="10"/>
        <rFont val="Arial"/>
        <family val="2"/>
      </rPr>
      <t xml:space="preserve"> : 35 heures hebdomadaires
</t>
    </r>
    <r>
      <rPr>
        <b/>
        <sz val="10"/>
        <rFont val="Arial"/>
        <family val="2"/>
      </rPr>
      <t>Musicien·ne·s</t>
    </r>
    <r>
      <rPr>
        <sz val="10"/>
        <rFont val="Arial"/>
        <family val="2"/>
      </rPr>
      <t xml:space="preserve"> : 100 heures mensuelles</t>
    </r>
  </si>
  <si>
    <t>Renault Grand Scénic - Renault Clio - Ford Transit - Camion Renault Maxity</t>
  </si>
  <si>
    <t>Alexis Labat, Directeur Général</t>
  </si>
  <si>
    <t>Année 2022</t>
  </si>
  <si>
    <t>Mars 2022</t>
  </si>
  <si>
    <t>Contacter le Grand Avignon pour rénovation - Changements de locaux ?</t>
  </si>
  <si>
    <t>En cours</t>
  </si>
  <si>
    <t>En cours - Tableau d'annualisation en construction</t>
  </si>
  <si>
    <t>Contacter le Grand Avignon pour rénovation - Changement de locaux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</si>
</sst>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0"/>
      <name val="Arial"/>
      <family val="2"/>
    </font>
    <font>
      <b/>
      <sz val="12"/>
      <name val="Arial"/>
      <family val="2"/>
    </font>
    <font>
      <b/>
      <u/>
      <sz val="10"/>
      <name val="Arial"/>
      <family val="2"/>
    </font>
    <font>
      <b/>
      <sz val="10"/>
      <name val="Arial"/>
      <family val="2"/>
    </font>
    <font>
      <sz val="10"/>
      <name val="Arial"/>
      <family val="2"/>
    </font>
    <font>
      <b/>
      <sz val="14"/>
      <color theme="0"/>
      <name val="Arial"/>
      <family val="2"/>
    </font>
    <font>
      <sz val="11"/>
      <color theme="1"/>
      <name val="Arial"/>
      <family val="2"/>
    </font>
    <font>
      <sz val="11"/>
      <name val="Arial"/>
      <family val="2"/>
    </font>
    <font>
      <sz val="12"/>
      <name val="Arial"/>
      <family val="2"/>
    </font>
    <font>
      <b/>
      <sz val="12"/>
      <color theme="1"/>
      <name val="Arial"/>
      <family val="2"/>
    </font>
    <font>
      <b/>
      <sz val="18"/>
      <color theme="0"/>
      <name val="Arial"/>
      <family val="2"/>
    </font>
    <font>
      <b/>
      <sz val="18"/>
      <color indexed="10"/>
      <name val="Arial"/>
      <family val="2"/>
    </font>
    <font>
      <b/>
      <i/>
      <sz val="11"/>
      <name val="Arial"/>
      <family val="2"/>
    </font>
    <font>
      <b/>
      <sz val="11"/>
      <name val="Arial"/>
      <family val="2"/>
    </font>
    <font>
      <sz val="10"/>
      <name val="Arial"/>
      <family val="2"/>
    </font>
    <font>
      <b/>
      <sz val="14"/>
      <name val="Arial"/>
      <family val="2"/>
    </font>
    <font>
      <sz val="10"/>
      <color rgb="FFFF0000"/>
      <name val="Arial"/>
      <family val="2"/>
    </font>
    <font>
      <sz val="18"/>
      <name val="Arial"/>
      <family val="2"/>
    </font>
    <font>
      <sz val="18"/>
      <name val="Calibri"/>
      <family val="2"/>
    </font>
    <font>
      <b/>
      <u/>
      <sz val="12"/>
      <name val="Arial"/>
      <family val="2"/>
    </font>
    <font>
      <b/>
      <sz val="12"/>
      <color rgb="FFFF0000"/>
      <name val="Arial"/>
      <family val="2"/>
    </font>
    <font>
      <sz val="12"/>
      <color theme="1"/>
      <name val="Calibri"/>
      <family val="2"/>
      <scheme val="minor"/>
    </font>
    <font>
      <b/>
      <sz val="20"/>
      <color rgb="FF261E81"/>
      <name val="Arial"/>
      <family val="2"/>
    </font>
    <font>
      <sz val="14"/>
      <name val="Arial"/>
      <family val="2"/>
    </font>
    <font>
      <b/>
      <sz val="11"/>
      <color theme="0"/>
      <name val="Calibri"/>
      <family val="2"/>
      <scheme val="minor"/>
    </font>
    <font>
      <b/>
      <sz val="12"/>
      <color theme="0"/>
      <name val="Calibri"/>
      <family val="2"/>
      <scheme val="minor"/>
    </font>
    <font>
      <sz val="11"/>
      <color rgb="FF333333"/>
      <name val="Calibri"/>
      <family val="2"/>
      <scheme val="minor"/>
    </font>
    <font>
      <sz val="11"/>
      <name val="Calibri"/>
      <family val="2"/>
      <scheme val="minor"/>
    </font>
    <font>
      <sz val="11"/>
      <color theme="4" tint="-0.249977111117893"/>
      <name val="Calibri"/>
      <family val="2"/>
      <scheme val="minor"/>
    </font>
    <font>
      <sz val="11"/>
      <color rgb="FF04368A"/>
      <name val="Calibri"/>
      <family val="2"/>
      <scheme val="minor"/>
    </font>
    <font>
      <sz val="10"/>
      <color theme="0"/>
      <name val="Arial"/>
      <family val="2"/>
    </font>
    <font>
      <b/>
      <sz val="10"/>
      <color theme="0"/>
      <name val="Arial"/>
      <family val="2"/>
    </font>
    <font>
      <b/>
      <sz val="12"/>
      <color theme="0"/>
      <name val="Arial"/>
      <family val="2"/>
    </font>
    <font>
      <u/>
      <sz val="11"/>
      <color theme="10"/>
      <name val="Calibri"/>
      <family val="2"/>
      <scheme val="minor"/>
    </font>
    <font>
      <sz val="11"/>
      <color rgb="FF000000"/>
      <name val="Arial"/>
      <family val="2"/>
    </font>
    <font>
      <sz val="14"/>
      <color theme="0"/>
      <name val="Arial"/>
      <family val="2"/>
    </font>
    <font>
      <b/>
      <u/>
      <sz val="22"/>
      <color theme="0"/>
      <name val="Arial"/>
      <family val="2"/>
    </font>
    <font>
      <b/>
      <i/>
      <sz val="11"/>
      <color theme="1"/>
      <name val="Arial"/>
      <family val="2"/>
    </font>
    <font>
      <sz val="11"/>
      <color theme="1"/>
      <name val="Calibri"/>
      <family val="2"/>
      <scheme val="minor"/>
    </font>
    <font>
      <b/>
      <sz val="11"/>
      <color theme="1"/>
      <name val="Arial"/>
      <family val="2"/>
    </font>
  </fonts>
  <fills count="1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53"/>
        <bgColor indexed="64"/>
      </patternFill>
    </fill>
    <fill>
      <patternFill patternType="solid">
        <fgColor rgb="FFFF0000"/>
        <bgColor indexed="64"/>
      </patternFill>
    </fill>
    <fill>
      <patternFill patternType="solid">
        <fgColor rgb="FFFFC000"/>
        <bgColor indexed="64"/>
      </patternFill>
    </fill>
    <fill>
      <patternFill patternType="solid">
        <fgColor rgb="FF00FF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48B6A9"/>
        <bgColor indexed="64"/>
      </patternFill>
    </fill>
    <fill>
      <patternFill patternType="solid">
        <fgColor rgb="FF6FBBC3"/>
        <bgColor indexed="64"/>
      </patternFill>
    </fill>
    <fill>
      <patternFill patternType="solid">
        <fgColor rgb="FF04368A"/>
        <bgColor indexed="64"/>
      </patternFill>
    </fill>
    <fill>
      <patternFill patternType="solid">
        <fgColor rgb="FFFF6000"/>
        <bgColor indexed="64"/>
      </patternFill>
    </fill>
    <fill>
      <patternFill patternType="solid">
        <fgColor rgb="FF00C05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5" fillId="0" borderId="0"/>
    <xf numFmtId="0" fontId="15" fillId="0" borderId="0"/>
    <xf numFmtId="0" fontId="1" fillId="0" borderId="0"/>
    <xf numFmtId="0" fontId="34" fillId="0" borderId="0" applyNumberFormat="0" applyFill="0" applyBorder="0" applyAlignment="0" applyProtection="0"/>
  </cellStyleXfs>
  <cellXfs count="256">
    <xf numFmtId="0" fontId="0" fillId="0" borderId="0" xfId="0"/>
    <xf numFmtId="0" fontId="7" fillId="0" borderId="1" xfId="0" applyFont="1" applyBorder="1" applyAlignment="1" applyProtection="1">
      <alignment horizontal="center" vertical="center" wrapText="1"/>
      <protection locked="0"/>
    </xf>
    <xf numFmtId="0" fontId="5" fillId="2" borderId="0" xfId="2" applyFill="1" applyAlignment="1">
      <alignment vertical="center"/>
    </xf>
    <xf numFmtId="0" fontId="5" fillId="0" borderId="0" xfId="2" applyAlignment="1">
      <alignment vertical="center"/>
    </xf>
    <xf numFmtId="0" fontId="12" fillId="2" borderId="0" xfId="2" applyFont="1" applyFill="1" applyBorder="1" applyAlignment="1">
      <alignment horizontal="center" vertical="center"/>
    </xf>
    <xf numFmtId="0" fontId="5" fillId="0" borderId="0" xfId="2" applyFill="1" applyAlignment="1">
      <alignment vertical="center"/>
    </xf>
    <xf numFmtId="0" fontId="8" fillId="0" borderId="1" xfId="2" applyFont="1" applyBorder="1" applyAlignment="1">
      <alignment horizontal="center" vertical="center" wrapText="1"/>
    </xf>
    <xf numFmtId="0" fontId="8" fillId="2" borderId="0" xfId="2" applyFont="1" applyFill="1" applyBorder="1" applyAlignment="1">
      <alignment horizontal="center" vertical="center" wrapText="1"/>
    </xf>
    <xf numFmtId="0" fontId="5" fillId="2" borderId="0" xfId="2" applyFont="1" applyFill="1" applyAlignment="1">
      <alignment vertical="center"/>
    </xf>
    <xf numFmtId="0" fontId="8" fillId="0" borderId="1" xfId="2" applyFont="1" applyBorder="1" applyAlignment="1">
      <alignment vertical="center"/>
    </xf>
    <xf numFmtId="0" fontId="8" fillId="0" borderId="1" xfId="2" applyFont="1" applyBorder="1" applyAlignment="1">
      <alignment vertical="center" wrapText="1"/>
    </xf>
    <xf numFmtId="0" fontId="8" fillId="0" borderId="1" xfId="2" applyFont="1" applyFill="1" applyBorder="1" applyAlignment="1">
      <alignment horizontal="center" vertical="center"/>
    </xf>
    <xf numFmtId="0" fontId="8" fillId="0" borderId="1" xfId="2" applyFont="1" applyFill="1" applyBorder="1" applyAlignment="1">
      <alignment vertical="center" wrapText="1"/>
    </xf>
    <xf numFmtId="0" fontId="8" fillId="2" borderId="0" xfId="2" applyFont="1" applyFill="1" applyBorder="1" applyAlignment="1">
      <alignment horizontal="center" vertical="center"/>
    </xf>
    <xf numFmtId="0" fontId="8" fillId="2" borderId="0" xfId="2" applyFont="1" applyFill="1" applyBorder="1" applyAlignment="1">
      <alignment vertical="center" wrapText="1"/>
    </xf>
    <xf numFmtId="0" fontId="8" fillId="0" borderId="1" xfId="2" applyFont="1" applyBorder="1" applyAlignment="1">
      <alignment horizontal="center" vertical="center"/>
    </xf>
    <xf numFmtId="0" fontId="1" fillId="0" borderId="0" xfId="1"/>
    <xf numFmtId="0" fontId="14" fillId="4" borderId="2" xfId="1" applyFont="1" applyFill="1" applyBorder="1"/>
    <xf numFmtId="0" fontId="1" fillId="4" borderId="5" xfId="1" applyFill="1" applyBorder="1"/>
    <xf numFmtId="0" fontId="1" fillId="4" borderId="4" xfId="1" applyFill="1" applyBorder="1"/>
    <xf numFmtId="0" fontId="14" fillId="0" borderId="0" xfId="1" applyFont="1" applyFill="1" applyBorder="1"/>
    <xf numFmtId="0" fontId="1" fillId="0" borderId="0" xfId="1" applyFill="1" applyBorder="1"/>
    <xf numFmtId="0" fontId="1" fillId="0" borderId="0" xfId="1" applyFill="1"/>
    <xf numFmtId="0" fontId="4" fillId="0" borderId="0" xfId="1" applyFont="1"/>
    <xf numFmtId="0" fontId="1" fillId="0" borderId="0" xfId="1" applyBorder="1" applyAlignment="1">
      <alignment horizontal="center"/>
    </xf>
    <xf numFmtId="0" fontId="1" fillId="0" borderId="1" xfId="1" applyBorder="1"/>
    <xf numFmtId="0" fontId="1" fillId="0" borderId="0" xfId="1" applyBorder="1"/>
    <xf numFmtId="0" fontId="1" fillId="0" borderId="0" xfId="1" applyBorder="1" applyAlignment="1"/>
    <xf numFmtId="0" fontId="1" fillId="0" borderId="0" xfId="1" applyAlignment="1">
      <alignment horizontal="right"/>
    </xf>
    <xf numFmtId="0" fontId="1" fillId="0" borderId="0" xfId="1" applyAlignment="1">
      <alignment horizontal="left"/>
    </xf>
    <xf numFmtId="0" fontId="1" fillId="0" borderId="0" xfId="1" applyAlignment="1">
      <alignment wrapText="1"/>
    </xf>
    <xf numFmtId="0" fontId="1" fillId="0" borderId="0" xfId="1" applyAlignment="1"/>
    <xf numFmtId="0" fontId="1" fillId="0" borderId="0" xfId="1" applyBorder="1" applyAlignment="1">
      <alignment horizontal="left"/>
    </xf>
    <xf numFmtId="0" fontId="15" fillId="0" borderId="0" xfId="3"/>
    <xf numFmtId="0" fontId="4" fillId="0" borderId="0" xfId="3" applyFont="1" applyAlignment="1">
      <alignment horizontal="center" vertical="center"/>
    </xf>
    <xf numFmtId="0" fontId="15" fillId="0" borderId="0" xfId="3" applyAlignment="1">
      <alignment horizontal="center" wrapText="1"/>
    </xf>
    <xf numFmtId="0" fontId="7" fillId="0" borderId="1" xfId="0" applyFont="1" applyBorder="1" applyAlignment="1" applyProtection="1">
      <alignment horizontal="center" vertical="center" wrapText="1"/>
      <protection hidden="1"/>
    </xf>
    <xf numFmtId="9" fontId="7" fillId="0" borderId="1" xfId="0" applyNumberFormat="1" applyFont="1" applyBorder="1" applyAlignment="1" applyProtection="1">
      <alignment horizontal="center" vertical="center" wrapText="1"/>
      <protection locked="0"/>
    </xf>
    <xf numFmtId="0" fontId="17" fillId="0" borderId="0" xfId="2" applyFont="1" applyAlignment="1">
      <alignment vertical="center"/>
    </xf>
    <xf numFmtId="0" fontId="18" fillId="0" borderId="1" xfId="2" applyFont="1" applyBorder="1" applyAlignment="1">
      <alignment vertical="center"/>
    </xf>
    <xf numFmtId="0" fontId="5" fillId="0" borderId="0" xfId="2" applyBorder="1" applyAlignment="1">
      <alignment vertical="center"/>
    </xf>
    <xf numFmtId="0" fontId="8" fillId="0" borderId="0" xfId="2" applyFont="1" applyBorder="1" applyAlignment="1">
      <alignment horizontal="center" vertical="center"/>
    </xf>
    <xf numFmtId="0" fontId="11" fillId="2" borderId="0" xfId="2" applyFont="1" applyFill="1" applyBorder="1" applyAlignment="1">
      <alignment vertical="center"/>
    </xf>
    <xf numFmtId="0" fontId="0" fillId="0" borderId="0" xfId="0" applyProtection="1">
      <protection locked="0"/>
    </xf>
    <xf numFmtId="0" fontId="3" fillId="0" borderId="0" xfId="1" applyFont="1" applyBorder="1" applyAlignment="1" applyProtection="1">
      <alignment vertical="center" wrapText="1"/>
      <protection locked="0"/>
    </xf>
    <xf numFmtId="0" fontId="0" fillId="0" borderId="0" xfId="0" applyBorder="1" applyProtection="1">
      <protection locked="0"/>
    </xf>
    <xf numFmtId="0" fontId="3" fillId="0" borderId="13" xfId="1" applyFont="1" applyBorder="1" applyAlignment="1" applyProtection="1">
      <alignment vertical="top" wrapText="1"/>
      <protection locked="0"/>
    </xf>
    <xf numFmtId="0" fontId="16" fillId="8" borderId="5" xfId="0" applyFont="1" applyFill="1" applyBorder="1" applyAlignment="1" applyProtection="1">
      <alignment horizontal="center" vertical="center" wrapText="1"/>
      <protection locked="0"/>
    </xf>
    <xf numFmtId="0" fontId="8" fillId="2" borderId="1" xfId="3" applyFont="1" applyFill="1" applyBorder="1" applyAlignment="1" applyProtection="1">
      <alignment vertical="center" wrapText="1"/>
      <protection locked="0"/>
    </xf>
    <xf numFmtId="0" fontId="8" fillId="0" borderId="1" xfId="3" applyFont="1" applyBorder="1" applyAlignment="1" applyProtection="1">
      <alignment horizontal="center" vertical="center" wrapText="1"/>
      <protection locked="0"/>
    </xf>
    <xf numFmtId="0" fontId="8" fillId="2" borderId="1" xfId="3" applyFont="1" applyFill="1" applyBorder="1" applyAlignment="1" applyProtection="1">
      <alignment horizontal="left" vertical="center" wrapText="1"/>
      <protection locked="0"/>
    </xf>
    <xf numFmtId="0" fontId="8" fillId="0" borderId="1" xfId="3" applyFont="1" applyBorder="1" applyAlignment="1" applyProtection="1">
      <alignment horizontal="left" vertical="center" wrapText="1"/>
      <protection locked="0"/>
    </xf>
    <xf numFmtId="0" fontId="8" fillId="0" borderId="1" xfId="3" applyFont="1" applyBorder="1" applyAlignment="1" applyProtection="1">
      <alignment vertical="center" wrapText="1"/>
      <protection locked="0"/>
    </xf>
    <xf numFmtId="0" fontId="8" fillId="2" borderId="3" xfId="3" applyFont="1" applyFill="1" applyBorder="1" applyAlignment="1" applyProtection="1">
      <alignment vertical="center" wrapText="1"/>
      <protection locked="0"/>
    </xf>
    <xf numFmtId="0" fontId="8" fillId="0" borderId="3" xfId="3" applyFont="1" applyBorder="1" applyAlignment="1" applyProtection="1">
      <alignment horizontal="center" vertical="center" wrapText="1"/>
      <protection locked="0"/>
    </xf>
    <xf numFmtId="0" fontId="8" fillId="2" borderId="2" xfId="3" applyFont="1" applyFill="1" applyBorder="1" applyAlignment="1" applyProtection="1">
      <alignment horizontal="left" vertical="center" wrapText="1"/>
      <protection locked="0"/>
    </xf>
    <xf numFmtId="0" fontId="14" fillId="2" borderId="1" xfId="3" applyFont="1" applyFill="1"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0" fillId="2" borderId="0" xfId="0" applyFill="1" applyProtection="1">
      <protection locked="0"/>
    </xf>
    <xf numFmtId="0" fontId="8" fillId="0" borderId="3" xfId="3" applyFont="1" applyBorder="1" applyAlignment="1" applyProtection="1">
      <alignment vertical="center" wrapText="1"/>
      <protection locked="0"/>
    </xf>
    <xf numFmtId="0" fontId="8" fillId="2" borderId="1" xfId="3" applyFont="1" applyFill="1" applyBorder="1" applyAlignment="1" applyProtection="1">
      <alignment horizontal="center" vertical="center" wrapText="1"/>
      <protection locked="0"/>
    </xf>
    <xf numFmtId="0" fontId="8" fillId="0" borderId="1" xfId="3" applyFont="1" applyFill="1" applyBorder="1" applyAlignment="1" applyProtection="1">
      <alignment vertical="center" wrapText="1"/>
      <protection locked="0"/>
    </xf>
    <xf numFmtId="0" fontId="7" fillId="0" borderId="7" xfId="0" applyFont="1" applyFill="1" applyBorder="1" applyAlignment="1" applyProtection="1">
      <alignment horizontal="center" vertical="center" wrapText="1"/>
      <protection locked="0"/>
    </xf>
    <xf numFmtId="0" fontId="22" fillId="0" borderId="1" xfId="0" applyFont="1" applyBorder="1" applyProtection="1">
      <protection hidden="1"/>
    </xf>
    <xf numFmtId="0" fontId="3" fillId="0" borderId="14" xfId="1" applyFont="1" applyBorder="1" applyAlignment="1" applyProtection="1">
      <alignment vertical="top" wrapText="1"/>
      <protection locked="0"/>
    </xf>
    <xf numFmtId="0" fontId="8" fillId="0" borderId="3" xfId="3"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hidden="1"/>
    </xf>
    <xf numFmtId="0" fontId="22" fillId="2" borderId="1" xfId="0" applyFont="1" applyFill="1" applyBorder="1" applyProtection="1">
      <protection hidden="1"/>
    </xf>
    <xf numFmtId="0" fontId="14" fillId="10" borderId="2" xfId="3" applyFont="1" applyFill="1" applyBorder="1" applyAlignment="1" applyProtection="1">
      <alignment vertical="center" wrapText="1"/>
      <protection locked="0"/>
    </xf>
    <xf numFmtId="0" fontId="14" fillId="10" borderId="5" xfId="3" applyFont="1" applyFill="1" applyBorder="1" applyAlignment="1" applyProtection="1">
      <alignment vertical="center" wrapText="1"/>
      <protection locked="0"/>
    </xf>
    <xf numFmtId="0" fontId="8" fillId="2" borderId="0" xfId="3" applyFont="1" applyFill="1" applyBorder="1" applyAlignment="1" applyProtection="1">
      <alignment vertical="center" wrapText="1"/>
      <protection locked="0"/>
    </xf>
    <xf numFmtId="0" fontId="13" fillId="12" borderId="6" xfId="2" applyFont="1" applyFill="1" applyBorder="1" applyAlignment="1">
      <alignment horizontal="center" vertical="center" wrapText="1"/>
    </xf>
    <xf numFmtId="0" fontId="13" fillId="12" borderId="1" xfId="2"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0" fillId="0" borderId="0" xfId="0" applyAlignment="1">
      <alignment horizontal="justify"/>
    </xf>
    <xf numFmtId="0" fontId="0" fillId="0" borderId="0" xfId="0" applyAlignment="1">
      <alignment horizontal="justify" vertical="center"/>
    </xf>
    <xf numFmtId="0" fontId="26" fillId="13" borderId="1" xfId="0" applyFont="1" applyFill="1" applyBorder="1" applyAlignment="1" applyProtection="1">
      <alignment horizontal="center" vertical="center" wrapText="1"/>
      <protection locked="0"/>
    </xf>
    <xf numFmtId="0" fontId="26" fillId="13" borderId="1" xfId="4" applyFont="1" applyFill="1" applyBorder="1" applyAlignment="1" applyProtection="1">
      <alignment horizontal="center" vertical="center" wrapText="1"/>
      <protection locked="0"/>
    </xf>
    <xf numFmtId="0" fontId="26" fillId="13" borderId="1" xfId="4" applyFont="1" applyFill="1" applyBorder="1" applyAlignment="1" applyProtection="1">
      <alignment horizontal="center" vertical="center" textRotation="90" wrapText="1"/>
      <protection locked="0"/>
    </xf>
    <xf numFmtId="0" fontId="27" fillId="0" borderId="1" xfId="0" applyFont="1" applyBorder="1" applyAlignment="1">
      <alignment horizontal="justify" vertical="center" wrapText="1"/>
    </xf>
    <xf numFmtId="0" fontId="8" fillId="0" borderId="1" xfId="4" applyFont="1" applyBorder="1" applyAlignment="1" applyProtection="1">
      <alignment horizontal="center" vertical="center" wrapText="1"/>
      <protection locked="0"/>
    </xf>
    <xf numFmtId="0" fontId="27" fillId="0" borderId="1" xfId="0" applyFont="1" applyBorder="1" applyAlignment="1">
      <alignment horizontal="left" vertical="center" wrapText="1"/>
    </xf>
    <xf numFmtId="0" fontId="0" fillId="0" borderId="1" xfId="0" applyBorder="1" applyAlignment="1">
      <alignment horizontal="justify" vertical="center" wrapText="1"/>
    </xf>
    <xf numFmtId="0" fontId="0" fillId="0" borderId="1" xfId="0" applyBorder="1"/>
    <xf numFmtId="0" fontId="28" fillId="0" borderId="1" xfId="0" applyFont="1" applyBorder="1" applyAlignment="1">
      <alignment horizontal="justify" vertical="center" wrapText="1"/>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28" fillId="0" borderId="1" xfId="0" applyFont="1" applyBorder="1" applyAlignment="1">
      <alignment wrapText="1"/>
    </xf>
    <xf numFmtId="0" fontId="0" fillId="0" borderId="1" xfId="0" applyBorder="1" applyAlignment="1">
      <alignment horizontal="left" wrapText="1"/>
    </xf>
    <xf numFmtId="0" fontId="0" fillId="0" borderId="1" xfId="0" applyBorder="1" applyAlignment="1">
      <alignment horizontal="left" vertical="top" wrapText="1"/>
    </xf>
    <xf numFmtId="0" fontId="0" fillId="0" borderId="1" xfId="0" applyBorder="1" applyAlignment="1">
      <alignment wrapText="1"/>
    </xf>
    <xf numFmtId="0" fontId="26" fillId="14" borderId="1" xfId="0" applyFont="1" applyFill="1" applyBorder="1" applyAlignment="1" applyProtection="1">
      <alignment horizontal="center" vertical="center" wrapText="1"/>
      <protection locked="0"/>
    </xf>
    <xf numFmtId="0" fontId="28" fillId="0" borderId="1" xfId="0" applyFont="1" applyBorder="1" applyAlignment="1">
      <alignment horizontal="left" vertical="center" wrapText="1"/>
    </xf>
    <xf numFmtId="0" fontId="0" fillId="0" borderId="1" xfId="0" applyBorder="1" applyAlignment="1">
      <alignment horizontal="justify" wrapText="1"/>
    </xf>
    <xf numFmtId="0" fontId="0" fillId="0" borderId="1" xfId="0" applyBorder="1" applyAlignment="1">
      <alignment horizontal="justify" vertical="center"/>
    </xf>
    <xf numFmtId="0" fontId="1" fillId="0" borderId="15" xfId="1" applyBorder="1" applyAlignment="1">
      <alignment wrapText="1"/>
    </xf>
    <xf numFmtId="0" fontId="26" fillId="14" borderId="3" xfId="0" applyFont="1" applyFill="1" applyBorder="1" applyAlignment="1" applyProtection="1">
      <alignment vertical="center" wrapText="1"/>
      <protection locked="0"/>
    </xf>
    <xf numFmtId="0" fontId="0" fillId="0" borderId="1" xfId="0" applyBorder="1" applyAlignment="1">
      <alignment horizontal="left" vertical="center" wrapText="1"/>
    </xf>
    <xf numFmtId="0" fontId="1" fillId="0" borderId="19" xfId="1" applyBorder="1"/>
    <xf numFmtId="0" fontId="31" fillId="12" borderId="0" xfId="1" applyFont="1" applyFill="1" applyAlignment="1">
      <alignment horizontal="center" vertical="center"/>
    </xf>
    <xf numFmtId="0" fontId="31" fillId="12" borderId="0" xfId="1" applyFont="1" applyFill="1" applyAlignment="1">
      <alignment horizontal="center" vertical="center" wrapText="1"/>
    </xf>
    <xf numFmtId="0" fontId="1" fillId="0" borderId="0" xfId="1" applyBorder="1" applyAlignment="1">
      <alignment horizontal="left" vertical="center"/>
    </xf>
    <xf numFmtId="0" fontId="31" fillId="0" borderId="0" xfId="1" applyFont="1" applyFill="1" applyAlignment="1">
      <alignment horizontal="center" vertical="center"/>
    </xf>
    <xf numFmtId="0" fontId="7"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0" fontId="8" fillId="0" borderId="0" xfId="2" applyFont="1" applyBorder="1" applyAlignment="1">
      <alignment vertical="center"/>
    </xf>
    <xf numFmtId="0" fontId="16" fillId="8" borderId="5" xfId="0" applyFont="1" applyFill="1" applyBorder="1" applyAlignment="1" applyProtection="1">
      <alignment horizontal="center" vertical="center" wrapText="1"/>
      <protection locked="0"/>
    </xf>
    <xf numFmtId="0" fontId="22" fillId="0" borderId="1" xfId="0" applyFont="1" applyBorder="1" applyAlignment="1" applyProtection="1">
      <alignment vertical="center"/>
      <protection hidden="1"/>
    </xf>
    <xf numFmtId="0" fontId="3" fillId="0" borderId="4" xfId="1" applyFont="1" applyBorder="1" applyAlignment="1" applyProtection="1">
      <alignment vertical="top" wrapText="1"/>
      <protection locked="0"/>
    </xf>
    <xf numFmtId="0" fontId="16" fillId="8" borderId="5" xfId="0" applyFont="1" applyFill="1" applyBorder="1" applyAlignment="1" applyProtection="1">
      <alignment horizontal="center" vertical="center" wrapText="1"/>
      <protection locked="0"/>
    </xf>
    <xf numFmtId="0" fontId="7" fillId="11" borderId="1" xfId="0" applyFont="1" applyFill="1" applyBorder="1" applyAlignment="1" applyProtection="1">
      <alignment horizontal="center" vertical="center" wrapText="1"/>
      <protection hidden="1"/>
    </xf>
    <xf numFmtId="0" fontId="7" fillId="15" borderId="1" xfId="0" applyFont="1" applyFill="1" applyBorder="1" applyAlignment="1" applyProtection="1">
      <alignment horizontal="center" vertical="center" wrapText="1"/>
      <protection hidden="1"/>
    </xf>
    <xf numFmtId="0" fontId="39" fillId="0" borderId="0" xfId="0" applyFont="1" applyProtection="1">
      <protection locked="0"/>
    </xf>
    <xf numFmtId="0" fontId="7" fillId="0" borderId="1" xfId="3" applyFont="1" applyBorder="1" applyAlignment="1" applyProtection="1">
      <alignment horizontal="left" vertical="center" wrapText="1"/>
      <protection locked="0"/>
    </xf>
    <xf numFmtId="0" fontId="7" fillId="2" borderId="1" xfId="3" applyFont="1" applyFill="1" applyBorder="1" applyAlignment="1" applyProtection="1">
      <alignment horizontal="left" vertical="center" wrapText="1"/>
      <protection locked="0"/>
    </xf>
    <xf numFmtId="0" fontId="7" fillId="0" borderId="1" xfId="3" applyFont="1" applyBorder="1" applyAlignment="1" applyProtection="1">
      <alignment horizontal="center" vertical="center" wrapText="1"/>
      <protection locked="0"/>
    </xf>
    <xf numFmtId="0" fontId="7" fillId="0" borderId="1" xfId="3" applyFont="1" applyBorder="1" applyAlignment="1" applyProtection="1">
      <alignment vertical="center" wrapText="1"/>
      <protection locked="0"/>
    </xf>
    <xf numFmtId="0" fontId="7" fillId="2" borderId="3" xfId="3" applyFont="1" applyFill="1" applyBorder="1" applyAlignment="1" applyProtection="1">
      <alignment vertical="center" wrapText="1"/>
      <protection locked="0"/>
    </xf>
    <xf numFmtId="0" fontId="7" fillId="0" borderId="3" xfId="3" applyFont="1" applyBorder="1" applyAlignment="1" applyProtection="1">
      <alignment horizontal="left" vertical="center" wrapText="1"/>
      <protection locked="0"/>
    </xf>
    <xf numFmtId="0" fontId="7" fillId="2" borderId="1" xfId="3" applyFont="1" applyFill="1" applyBorder="1" applyAlignment="1" applyProtection="1">
      <alignment vertical="center" wrapText="1"/>
      <protection locked="0"/>
    </xf>
    <xf numFmtId="0" fontId="7" fillId="0" borderId="1" xfId="3" applyFont="1" applyFill="1" applyBorder="1" applyAlignment="1" applyProtection="1">
      <alignment vertical="center" wrapText="1"/>
      <protection locked="0"/>
    </xf>
    <xf numFmtId="0" fontId="31" fillId="12" borderId="0" xfId="1" applyFont="1" applyFill="1" applyAlignment="1">
      <alignment horizontal="center" vertical="center"/>
    </xf>
    <xf numFmtId="49" fontId="7" fillId="0" borderId="1" xfId="0" applyNumberFormat="1" applyFont="1" applyBorder="1" applyAlignment="1" applyProtection="1">
      <alignment horizontal="center" vertical="center" wrapText="1"/>
      <protection locked="0"/>
    </xf>
    <xf numFmtId="0" fontId="4" fillId="0" borderId="2" xfId="1" applyFont="1" applyBorder="1" applyAlignment="1">
      <alignment horizontal="center"/>
    </xf>
    <xf numFmtId="0" fontId="4" fillId="0" borderId="5" xfId="1" applyFont="1" applyBorder="1" applyAlignment="1">
      <alignment horizontal="center"/>
    </xf>
    <xf numFmtId="0" fontId="4" fillId="0" borderId="4" xfId="1" applyFont="1" applyBorder="1" applyAlignment="1">
      <alignment horizontal="center"/>
    </xf>
    <xf numFmtId="0" fontId="32" fillId="12" borderId="0" xfId="1" applyFont="1" applyFill="1" applyAlignment="1">
      <alignment horizontal="center" vertical="center" wrapText="1"/>
    </xf>
    <xf numFmtId="0" fontId="1" fillId="0" borderId="2" xfId="1" applyBorder="1" applyAlignment="1">
      <alignment horizontal="center"/>
    </xf>
    <xf numFmtId="0" fontId="1" fillId="0" borderId="5" xfId="1" applyBorder="1" applyAlignment="1">
      <alignment horizontal="center"/>
    </xf>
    <xf numFmtId="0" fontId="1" fillId="0" borderId="4" xfId="1" applyBorder="1" applyAlignment="1">
      <alignment horizontal="center"/>
    </xf>
    <xf numFmtId="0" fontId="1" fillId="0" borderId="17" xfId="1" applyBorder="1" applyAlignment="1">
      <alignment horizontal="center" vertical="center"/>
    </xf>
    <xf numFmtId="0" fontId="1" fillId="0" borderId="16" xfId="1" applyBorder="1" applyAlignment="1">
      <alignment horizontal="center" vertical="center"/>
    </xf>
    <xf numFmtId="0" fontId="1" fillId="0" borderId="14" xfId="1" applyBorder="1" applyAlignment="1">
      <alignment horizontal="center" vertical="center"/>
    </xf>
    <xf numFmtId="0" fontId="1" fillId="0" borderId="18" xfId="1" applyBorder="1" applyAlignment="1">
      <alignment horizontal="center" vertical="center"/>
    </xf>
    <xf numFmtId="0" fontId="1" fillId="0" borderId="0" xfId="1" applyBorder="1" applyAlignment="1">
      <alignment horizontal="center" vertical="center"/>
    </xf>
    <xf numFmtId="0" fontId="1" fillId="0" borderId="15"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2" xfId="1" applyBorder="1" applyAlignment="1">
      <alignment horizontal="left"/>
    </xf>
    <xf numFmtId="0" fontId="1" fillId="0" borderId="5" xfId="1" applyBorder="1" applyAlignment="1">
      <alignment horizontal="left"/>
    </xf>
    <xf numFmtId="0" fontId="1" fillId="0" borderId="4" xfId="1" applyBorder="1" applyAlignment="1">
      <alignment horizontal="left"/>
    </xf>
    <xf numFmtId="0" fontId="6" fillId="12" borderId="18" xfId="1" applyFont="1" applyFill="1" applyBorder="1" applyAlignment="1">
      <alignment horizontal="center" vertical="center"/>
    </xf>
    <xf numFmtId="0" fontId="6" fillId="12" borderId="0" xfId="1" applyFont="1" applyFill="1" applyAlignment="1">
      <alignment horizontal="center" vertical="center"/>
    </xf>
    <xf numFmtId="0" fontId="1" fillId="0" borderId="17" xfId="1" applyBorder="1" applyAlignment="1">
      <alignment horizontal="left" vertical="center" wrapText="1"/>
    </xf>
    <xf numFmtId="0" fontId="1" fillId="0" borderId="16" xfId="1" applyBorder="1" applyAlignment="1">
      <alignment horizontal="left" vertical="center" wrapText="1"/>
    </xf>
    <xf numFmtId="0" fontId="1" fillId="0" borderId="14" xfId="1" applyBorder="1" applyAlignment="1">
      <alignment horizontal="left" vertical="center" wrapText="1"/>
    </xf>
    <xf numFmtId="0" fontId="1" fillId="0" borderId="11" xfId="1" applyBorder="1" applyAlignment="1">
      <alignment horizontal="left" vertical="center" wrapText="1"/>
    </xf>
    <xf numFmtId="0" fontId="1" fillId="0" borderId="12" xfId="1" applyBorder="1" applyAlignment="1">
      <alignment horizontal="left" vertical="center" wrapText="1"/>
    </xf>
    <xf numFmtId="0" fontId="1" fillId="0" borderId="13" xfId="1" applyBorder="1" applyAlignment="1">
      <alignment horizontal="left" vertical="center" wrapText="1"/>
    </xf>
    <xf numFmtId="49" fontId="1" fillId="0" borderId="2" xfId="1" applyNumberFormat="1" applyBorder="1" applyAlignment="1">
      <alignment horizontal="center"/>
    </xf>
    <xf numFmtId="49" fontId="1" fillId="0" borderId="4" xfId="1" applyNumberFormat="1" applyBorder="1" applyAlignment="1">
      <alignment horizontal="center"/>
    </xf>
    <xf numFmtId="0" fontId="11" fillId="13" borderId="0" xfId="1" applyFont="1" applyFill="1" applyAlignment="1">
      <alignment horizontal="center" vertical="center" wrapText="1"/>
    </xf>
    <xf numFmtId="0" fontId="33" fillId="13" borderId="0" xfId="1" applyFont="1" applyFill="1" applyAlignment="1">
      <alignment horizontal="left" vertical="center" wrapText="1"/>
    </xf>
    <xf numFmtId="0" fontId="31" fillId="12" borderId="0" xfId="1" applyFont="1" applyFill="1" applyAlignment="1">
      <alignment horizontal="center" vertical="center" wrapText="1"/>
    </xf>
    <xf numFmtId="0" fontId="31" fillId="12" borderId="0" xfId="1" applyFont="1" applyFill="1" applyAlignment="1">
      <alignment horizontal="center" vertical="center"/>
    </xf>
    <xf numFmtId="0" fontId="4" fillId="0" borderId="17" xfId="1" applyFont="1" applyBorder="1" applyAlignment="1">
      <alignment horizontal="left" vertical="center" wrapText="1"/>
    </xf>
    <xf numFmtId="0" fontId="1" fillId="0" borderId="16" xfId="1" applyBorder="1" applyAlignment="1">
      <alignment horizontal="center"/>
    </xf>
    <xf numFmtId="0" fontId="1" fillId="0" borderId="14" xfId="1" applyBorder="1" applyAlignment="1">
      <alignment horizontal="center"/>
    </xf>
    <xf numFmtId="0" fontId="34" fillId="0" borderId="2" xfId="5" applyBorder="1" applyAlignment="1">
      <alignment horizontal="center"/>
    </xf>
    <xf numFmtId="0" fontId="1" fillId="0" borderId="17" xfId="1" applyBorder="1" applyAlignment="1">
      <alignment horizontal="left" vertical="center"/>
    </xf>
    <xf numFmtId="0" fontId="1" fillId="0" borderId="16" xfId="1" applyBorder="1" applyAlignment="1">
      <alignment horizontal="left" vertical="center"/>
    </xf>
    <xf numFmtId="0" fontId="1" fillId="0" borderId="14"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1" fillId="0" borderId="13" xfId="1" applyBorder="1" applyAlignment="1">
      <alignment horizontal="left" vertical="center"/>
    </xf>
    <xf numFmtId="0" fontId="1" fillId="0" borderId="2" xfId="1" applyBorder="1" applyAlignment="1">
      <alignment horizontal="center" vertical="center"/>
    </xf>
    <xf numFmtId="0" fontId="1" fillId="0" borderId="5" xfId="1" applyBorder="1" applyAlignment="1">
      <alignment horizontal="center" vertical="center"/>
    </xf>
    <xf numFmtId="0" fontId="1" fillId="0" borderId="4" xfId="1" applyBorder="1" applyAlignment="1">
      <alignment horizontal="center" vertical="center"/>
    </xf>
    <xf numFmtId="0" fontId="1" fillId="0" borderId="0" xfId="1" applyNumberFormat="1" applyAlignment="1">
      <alignment horizontal="left" vertical="center" wrapText="1"/>
    </xf>
    <xf numFmtId="0" fontId="2" fillId="3" borderId="8" xfId="1" applyFont="1" applyFill="1" applyBorder="1" applyAlignment="1">
      <alignment horizontal="center"/>
    </xf>
    <xf numFmtId="0" fontId="2" fillId="3" borderId="9" xfId="1" applyFont="1" applyFill="1" applyBorder="1" applyAlignment="1">
      <alignment horizontal="center"/>
    </xf>
    <xf numFmtId="0" fontId="2" fillId="3" borderId="10" xfId="1" applyFont="1" applyFill="1" applyBorder="1" applyAlignment="1">
      <alignment horizontal="center"/>
    </xf>
    <xf numFmtId="0" fontId="1" fillId="0" borderId="0" xfId="1" applyAlignment="1">
      <alignment horizontal="left" vertical="center" wrapText="1"/>
    </xf>
    <xf numFmtId="0" fontId="1" fillId="0" borderId="0" xfId="1" applyAlignment="1">
      <alignment horizontal="left" wrapText="1"/>
    </xf>
    <xf numFmtId="0" fontId="6" fillId="11" borderId="8" xfId="0" applyFont="1" applyFill="1" applyBorder="1" applyAlignment="1">
      <alignment horizontal="left" vertical="center"/>
    </xf>
    <xf numFmtId="0" fontId="6" fillId="11" borderId="9" xfId="0" applyFont="1" applyFill="1" applyBorder="1" applyAlignment="1">
      <alignment horizontal="left" vertical="center"/>
    </xf>
    <xf numFmtId="0" fontId="6" fillId="11" borderId="10" xfId="0" applyFont="1" applyFill="1" applyBorder="1" applyAlignment="1">
      <alignment horizontal="left" vertical="center"/>
    </xf>
    <xf numFmtId="0" fontId="38" fillId="12"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0" fontId="8" fillId="0" borderId="2" xfId="2" applyFont="1" applyBorder="1" applyAlignment="1">
      <alignment horizontal="center" vertical="center" wrapText="1"/>
    </xf>
    <xf numFmtId="0" fontId="8" fillId="0" borderId="4" xfId="2" applyFont="1" applyBorder="1" applyAlignment="1">
      <alignment horizontal="center" vertical="center"/>
    </xf>
    <xf numFmtId="0" fontId="24" fillId="0" borderId="11" xfId="2" applyFont="1" applyBorder="1" applyAlignment="1">
      <alignment horizontal="center" vertical="center"/>
    </xf>
    <xf numFmtId="0" fontId="8" fillId="0" borderId="12" xfId="2" applyFont="1" applyBorder="1" applyAlignment="1">
      <alignment horizontal="center" vertical="center"/>
    </xf>
    <xf numFmtId="0" fontId="8" fillId="0" borderId="13" xfId="2" applyFont="1" applyBorder="1" applyAlignment="1">
      <alignment horizontal="center" vertical="center"/>
    </xf>
    <xf numFmtId="0" fontId="9" fillId="2" borderId="17"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14" xfId="2" applyFont="1" applyFill="1" applyBorder="1" applyAlignment="1">
      <alignment horizontal="center" vertical="center" wrapText="1"/>
    </xf>
    <xf numFmtId="0" fontId="9" fillId="2" borderId="18"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15"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18" fillId="5" borderId="1" xfId="2" applyFont="1" applyFill="1" applyBorder="1" applyAlignment="1">
      <alignment horizontal="center" vertical="center"/>
    </xf>
    <xf numFmtId="0" fontId="8" fillId="0" borderId="1" xfId="2" applyFont="1" applyBorder="1" applyAlignment="1">
      <alignment horizontal="center" vertical="center"/>
    </xf>
    <xf numFmtId="0" fontId="6" fillId="11" borderId="8" xfId="2" applyFont="1" applyFill="1" applyBorder="1" applyAlignment="1">
      <alignment horizontal="center" vertical="center"/>
    </xf>
    <xf numFmtId="0" fontId="6" fillId="11" borderId="9" xfId="2" applyFont="1" applyFill="1" applyBorder="1" applyAlignment="1">
      <alignment horizontal="center" vertical="center"/>
    </xf>
    <xf numFmtId="0" fontId="6" fillId="11" borderId="10" xfId="2" applyFont="1" applyFill="1" applyBorder="1" applyAlignment="1">
      <alignment horizontal="center" vertical="center"/>
    </xf>
    <xf numFmtId="0" fontId="6" fillId="11" borderId="20" xfId="2" applyFont="1" applyFill="1" applyBorder="1" applyAlignment="1">
      <alignment horizontal="center" vertical="center"/>
    </xf>
    <xf numFmtId="0" fontId="6" fillId="11" borderId="21" xfId="2" applyFont="1" applyFill="1" applyBorder="1" applyAlignment="1">
      <alignment horizontal="center" vertical="center"/>
    </xf>
    <xf numFmtId="0" fontId="6" fillId="11" borderId="22" xfId="2" applyFont="1" applyFill="1" applyBorder="1" applyAlignment="1">
      <alignment horizontal="center" vertical="center"/>
    </xf>
    <xf numFmtId="0" fontId="18" fillId="6" borderId="1" xfId="2" applyFont="1" applyFill="1" applyBorder="1" applyAlignment="1">
      <alignment horizontal="center" vertical="center"/>
    </xf>
    <xf numFmtId="0" fontId="19" fillId="7" borderId="1" xfId="2" applyFont="1" applyFill="1" applyBorder="1" applyAlignment="1">
      <alignment horizontal="center" vertical="center"/>
    </xf>
    <xf numFmtId="0" fontId="18" fillId="7" borderId="1" xfId="2" applyFont="1" applyFill="1" applyBorder="1" applyAlignment="1">
      <alignment horizontal="center" vertical="center"/>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10" xfId="2" applyFont="1" applyFill="1" applyBorder="1" applyAlignment="1">
      <alignment horizontal="center" vertical="center" wrapText="1"/>
    </xf>
    <xf numFmtId="0" fontId="13" fillId="12" borderId="1" xfId="2" applyFont="1" applyFill="1" applyBorder="1" applyAlignment="1">
      <alignment horizontal="center" vertical="center" wrapText="1"/>
    </xf>
    <xf numFmtId="0" fontId="8" fillId="0" borderId="2" xfId="2" applyFont="1" applyBorder="1" applyAlignment="1">
      <alignment horizontal="center" vertical="center"/>
    </xf>
    <xf numFmtId="0" fontId="37" fillId="11" borderId="8" xfId="2" applyFont="1" applyFill="1" applyBorder="1" applyAlignment="1">
      <alignment horizontal="center" vertical="center"/>
    </xf>
    <xf numFmtId="0" fontId="37" fillId="11" borderId="9" xfId="2" applyFont="1" applyFill="1" applyBorder="1" applyAlignment="1">
      <alignment horizontal="center" vertical="center"/>
    </xf>
    <xf numFmtId="0" fontId="37" fillId="11" borderId="10" xfId="2" applyFont="1" applyFill="1" applyBorder="1" applyAlignment="1">
      <alignment horizontal="center" vertical="center"/>
    </xf>
    <xf numFmtId="0" fontId="8" fillId="0" borderId="1" xfId="2" applyFont="1" applyBorder="1" applyAlignment="1">
      <alignment horizontal="left" vertical="center" wrapText="1"/>
    </xf>
    <xf numFmtId="0" fontId="8" fillId="2" borderId="3" xfId="3" applyFont="1" applyFill="1" applyBorder="1" applyAlignment="1" applyProtection="1">
      <alignment horizontal="left" vertical="center" wrapText="1"/>
      <protection locked="0"/>
    </xf>
    <xf numFmtId="0" fontId="8" fillId="2" borderId="6" xfId="3" applyFont="1" applyFill="1" applyBorder="1" applyAlignment="1" applyProtection="1">
      <alignment horizontal="left" vertical="center" wrapText="1"/>
      <protection locked="0"/>
    </xf>
    <xf numFmtId="0" fontId="14" fillId="10" borderId="2" xfId="3" applyFont="1" applyFill="1" applyBorder="1" applyAlignment="1" applyProtection="1">
      <alignment horizontal="left" vertical="center" wrapText="1"/>
      <protection locked="0"/>
    </xf>
    <xf numFmtId="0" fontId="14" fillId="10" borderId="5" xfId="3" applyFont="1" applyFill="1" applyBorder="1" applyAlignment="1" applyProtection="1">
      <alignment horizontal="left" vertical="center" wrapText="1"/>
      <protection locked="0"/>
    </xf>
    <xf numFmtId="0" fontId="10" fillId="9" borderId="1" xfId="0" applyFont="1" applyFill="1" applyBorder="1" applyAlignment="1" applyProtection="1">
      <alignment horizontal="center" vertical="center" wrapText="1"/>
      <protection locked="0"/>
    </xf>
    <xf numFmtId="0" fontId="14" fillId="10" borderId="1" xfId="3" applyFont="1" applyFill="1" applyBorder="1" applyAlignment="1" applyProtection="1">
      <alignment horizontal="left" vertical="center" wrapText="1"/>
      <protection locked="0"/>
    </xf>
    <xf numFmtId="0" fontId="2" fillId="8" borderId="1" xfId="3" applyFont="1" applyFill="1" applyBorder="1" applyAlignment="1" applyProtection="1">
      <alignment horizontal="center" vertical="center" wrapText="1"/>
      <protection locked="0"/>
    </xf>
    <xf numFmtId="0" fontId="2" fillId="8" borderId="1" xfId="3" applyFont="1" applyFill="1" applyBorder="1" applyAlignment="1" applyProtection="1">
      <alignment horizontal="center" vertical="center" textRotation="90" wrapText="1"/>
      <protection locked="0"/>
    </xf>
    <xf numFmtId="0" fontId="10" fillId="9" borderId="3"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wrapText="1"/>
      <protection locked="0"/>
    </xf>
    <xf numFmtId="0" fontId="23" fillId="2" borderId="1" xfId="3" applyFont="1" applyFill="1" applyBorder="1" applyAlignment="1" applyProtection="1">
      <alignment horizontal="center" vertical="center" wrapText="1"/>
      <protection locked="0"/>
    </xf>
    <xf numFmtId="0" fontId="20" fillId="0" borderId="1" xfId="1" applyFont="1" applyBorder="1" applyAlignment="1" applyProtection="1">
      <alignment horizontal="left" vertical="center" wrapText="1"/>
      <protection locked="0"/>
    </xf>
    <xf numFmtId="0" fontId="20" fillId="0" borderId="2" xfId="1" applyFont="1" applyBorder="1" applyAlignment="1" applyProtection="1">
      <alignment horizontal="left" vertical="center" wrapText="1"/>
      <protection locked="0"/>
    </xf>
    <xf numFmtId="0" fontId="20" fillId="0" borderId="1" xfId="1" applyFont="1" applyBorder="1" applyAlignment="1" applyProtection="1">
      <alignment horizontal="left" vertical="center" wrapText="1" indent="15"/>
      <protection locked="0"/>
    </xf>
    <xf numFmtId="0" fontId="20" fillId="0" borderId="5" xfId="1" applyFont="1" applyBorder="1" applyAlignment="1" applyProtection="1">
      <alignment horizontal="left" vertical="center" wrapText="1"/>
      <protection locked="0"/>
    </xf>
    <xf numFmtId="0" fontId="16" fillId="8" borderId="2"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center" vertical="center" wrapText="1"/>
      <protection locked="0"/>
    </xf>
    <xf numFmtId="0" fontId="16" fillId="8" borderId="4" xfId="0" applyFont="1" applyFill="1" applyBorder="1" applyAlignment="1" applyProtection="1">
      <alignment horizontal="center" vertical="center" wrapText="1"/>
      <protection locked="0"/>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4" xfId="0" applyFont="1" applyFill="1" applyBorder="1" applyAlignment="1" applyProtection="1">
      <alignment horizontal="center" vertical="center" wrapText="1"/>
      <protection locked="0"/>
    </xf>
    <xf numFmtId="0" fontId="8" fillId="2" borderId="7" xfId="3" applyFont="1" applyFill="1" applyBorder="1" applyAlignment="1" applyProtection="1">
      <alignment horizontal="left" vertical="center" wrapText="1"/>
      <protection locked="0"/>
    </xf>
    <xf numFmtId="0" fontId="7" fillId="2" borderId="3" xfId="3" applyFont="1" applyFill="1" applyBorder="1" applyAlignment="1" applyProtection="1">
      <alignment horizontal="left" vertical="center" wrapText="1"/>
      <protection locked="0"/>
    </xf>
    <xf numFmtId="0" fontId="7" fillId="2" borderId="6" xfId="3" applyFont="1" applyFill="1" applyBorder="1" applyAlignment="1" applyProtection="1">
      <alignment horizontal="left" vertical="center" wrapText="1"/>
      <protection locked="0"/>
    </xf>
    <xf numFmtId="0" fontId="40" fillId="10" borderId="2" xfId="3" applyFont="1" applyFill="1" applyBorder="1" applyAlignment="1" applyProtection="1">
      <alignment horizontal="left" vertical="center" wrapText="1"/>
      <protection locked="0"/>
    </xf>
    <xf numFmtId="0" fontId="40" fillId="10" borderId="5" xfId="3" applyFont="1" applyFill="1" applyBorder="1" applyAlignment="1" applyProtection="1">
      <alignment horizontal="left" vertical="center" wrapText="1"/>
      <protection locked="0"/>
    </xf>
    <xf numFmtId="0" fontId="40" fillId="10" borderId="1" xfId="3" applyFont="1" applyFill="1" applyBorder="1" applyAlignment="1" applyProtection="1">
      <alignment horizontal="left" vertical="center" wrapText="1"/>
      <protection locked="0"/>
    </xf>
    <xf numFmtId="0" fontId="7" fillId="2" borderId="7" xfId="3" applyFont="1" applyFill="1" applyBorder="1" applyAlignment="1" applyProtection="1">
      <alignment horizontal="left" vertical="center" wrapText="1"/>
      <protection locked="0"/>
    </xf>
    <xf numFmtId="0" fontId="25" fillId="14" borderId="3" xfId="0" applyFont="1" applyFill="1" applyBorder="1" applyAlignment="1" applyProtection="1">
      <alignment horizontal="center" vertical="center" wrapText="1"/>
      <protection locked="0"/>
    </xf>
    <xf numFmtId="0" fontId="25" fillId="14" borderId="7" xfId="0" applyFont="1" applyFill="1" applyBorder="1" applyAlignment="1" applyProtection="1">
      <alignment horizontal="center" vertical="center" wrapText="1"/>
      <protection locked="0"/>
    </xf>
    <xf numFmtId="0" fontId="25" fillId="14" borderId="6" xfId="0" applyFont="1" applyFill="1" applyBorder="1" applyAlignment="1" applyProtection="1">
      <alignment horizontal="center" vertical="center" wrapText="1"/>
      <protection locked="0"/>
    </xf>
    <xf numFmtId="0" fontId="26" fillId="14" borderId="14" xfId="0" applyFont="1" applyFill="1" applyBorder="1" applyAlignment="1" applyProtection="1">
      <alignment horizontal="center" vertical="center" wrapText="1"/>
      <protection locked="0"/>
    </xf>
    <xf numFmtId="0" fontId="26" fillId="14" borderId="15" xfId="0" applyFont="1" applyFill="1" applyBorder="1" applyAlignment="1" applyProtection="1">
      <alignment horizontal="center" vertical="center" wrapText="1"/>
      <protection locked="0"/>
    </xf>
    <xf numFmtId="0" fontId="21" fillId="8" borderId="1" xfId="3" applyFont="1" applyFill="1" applyBorder="1" applyAlignment="1" applyProtection="1">
      <alignment horizontal="center" vertical="center" wrapText="1"/>
      <protection locked="0"/>
    </xf>
    <xf numFmtId="0" fontId="16" fillId="0" borderId="0" xfId="3" applyFont="1" applyAlignment="1">
      <alignment horizontal="center" vertical="center"/>
    </xf>
    <xf numFmtId="0" fontId="4" fillId="0" borderId="0" xfId="3" applyFont="1" applyAlignment="1">
      <alignment horizontal="center" vertical="center"/>
    </xf>
    <xf numFmtId="0" fontId="1" fillId="0" borderId="0" xfId="3" applyFont="1" applyAlignment="1">
      <alignment horizontal="center" wrapText="1"/>
    </xf>
    <xf numFmtId="0" fontId="15" fillId="0" borderId="0" xfId="3" applyAlignment="1">
      <alignment horizontal="center" wrapText="1"/>
    </xf>
  </cellXfs>
  <cellStyles count="6">
    <cellStyle name="Lien hypertexte" xfId="5" builtinId="8"/>
    <cellStyle name="Normal" xfId="0" builtinId="0"/>
    <cellStyle name="Normal 2" xfId="1" xr:uid="{00000000-0005-0000-0000-000001000000}"/>
    <cellStyle name="Normal 2 2" xfId="3" xr:uid="{00000000-0005-0000-0000-000002000000}"/>
    <cellStyle name="Normal 2 2 2" xfId="4" xr:uid="{00000000-0005-0000-0000-000003000000}"/>
    <cellStyle name="Normal 3" xfId="2" xr:uid="{00000000-0005-0000-0000-000004000000}"/>
  </cellStyles>
  <dxfs count="417">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
      <fill>
        <patternFill>
          <bgColor rgb="FF00C057"/>
        </patternFill>
      </fill>
    </dxf>
    <dxf>
      <fill>
        <patternFill>
          <bgColor rgb="FFFFCD2D"/>
        </patternFill>
      </fill>
    </dxf>
    <dxf>
      <fill>
        <patternFill>
          <bgColor rgb="FFFF5353"/>
        </patternFill>
      </fill>
    </dxf>
    <dxf>
      <font>
        <color auto="1"/>
      </font>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ill>
        <patternFill>
          <bgColor rgb="FF00C057"/>
        </patternFill>
      </fill>
    </dxf>
    <dxf>
      <fill>
        <patternFill>
          <bgColor rgb="FFFFCD2D"/>
        </patternFill>
      </fill>
    </dxf>
    <dxf>
      <fill>
        <patternFill>
          <bgColor rgb="FFFF5353"/>
        </patternFill>
      </fill>
    </dxf>
    <dxf>
      <font>
        <color auto="1"/>
      </font>
      <fill>
        <patternFill>
          <bgColor rgb="FF00B050"/>
        </patternFill>
      </fill>
    </dxf>
    <dxf>
      <fill>
        <patternFill>
          <bgColor rgb="FFFFC000"/>
        </patternFill>
      </fill>
    </dxf>
    <dxf>
      <fill>
        <patternFill>
          <bgColor rgb="FFFF0000"/>
        </patternFill>
      </fill>
    </dxf>
    <dxf>
      <font>
        <color auto="1"/>
      </font>
      <fill>
        <patternFill>
          <bgColor rgb="FF00C057"/>
        </patternFill>
      </fill>
    </dxf>
    <dxf>
      <fill>
        <patternFill>
          <bgColor rgb="FFFFCD2D"/>
        </patternFill>
      </fill>
    </dxf>
    <dxf>
      <fill>
        <patternFill>
          <bgColor rgb="FFFF5353"/>
        </patternFill>
      </fill>
    </dxf>
  </dxfs>
  <tableStyles count="0" defaultTableStyle="TableStyleMedium2" defaultPivotStyle="PivotStyleLight16"/>
  <colors>
    <mruColors>
      <color rgb="FF00C057"/>
      <color rgb="FF48B6A9"/>
      <color rgb="FF6FBBC3"/>
      <color rgb="FFFFCD2D"/>
      <color rgb="FFFF5353"/>
      <color rgb="FFFF3737"/>
      <color rgb="FF00FF00"/>
      <color rgb="FF261E81"/>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381001</xdr:colOff>
      <xdr:row>53</xdr:row>
      <xdr:rowOff>189214</xdr:rowOff>
    </xdr:to>
    <xdr:pic>
      <xdr:nvPicPr>
        <xdr:cNvPr id="3" name="Image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0" y="0"/>
          <a:ext cx="7239001" cy="10285714"/>
        </a:xfrm>
        <a:prstGeom prst="rect">
          <a:avLst/>
        </a:prstGeom>
      </xdr:spPr>
    </xdr:pic>
    <xdr:clientData/>
  </xdr:twoCellAnchor>
  <xdr:twoCellAnchor editAs="oneCell">
    <xdr:from>
      <xdr:col>0</xdr:col>
      <xdr:colOff>0</xdr:colOff>
      <xdr:row>46</xdr:row>
      <xdr:rowOff>152400</xdr:rowOff>
    </xdr:from>
    <xdr:to>
      <xdr:col>9</xdr:col>
      <xdr:colOff>285750</xdr:colOff>
      <xdr:row>100</xdr:row>
      <xdr:rowOff>66675</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0" y="8915400"/>
          <a:ext cx="7143750" cy="10201275"/>
        </a:xfrm>
        <a:prstGeom prst="rect">
          <a:avLst/>
        </a:prstGeom>
      </xdr:spPr>
    </xdr:pic>
    <xdr:clientData/>
  </xdr:twoCellAnchor>
  <xdr:twoCellAnchor editAs="oneCell">
    <xdr:from>
      <xdr:col>0</xdr:col>
      <xdr:colOff>0</xdr:colOff>
      <xdr:row>97</xdr:row>
      <xdr:rowOff>57149</xdr:rowOff>
    </xdr:from>
    <xdr:to>
      <xdr:col>9</xdr:col>
      <xdr:colOff>228600</xdr:colOff>
      <xdr:row>151</xdr:row>
      <xdr:rowOff>8238</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b="-1"/>
        <a:stretch/>
      </xdr:blipFill>
      <xdr:spPr>
        <a:xfrm>
          <a:off x="0" y="18535649"/>
          <a:ext cx="7086600" cy="10238089"/>
        </a:xfrm>
        <a:prstGeom prst="rect">
          <a:avLst/>
        </a:prstGeom>
      </xdr:spPr>
    </xdr:pic>
    <xdr:clientData/>
  </xdr:twoCellAnchor>
  <xdr:twoCellAnchor editAs="oneCell">
    <xdr:from>
      <xdr:col>0</xdr:col>
      <xdr:colOff>0</xdr:colOff>
      <xdr:row>148</xdr:row>
      <xdr:rowOff>66675</xdr:rowOff>
    </xdr:from>
    <xdr:to>
      <xdr:col>9</xdr:col>
      <xdr:colOff>314325</xdr:colOff>
      <xdr:row>201</xdr:row>
      <xdr:rowOff>76200</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0" y="28260675"/>
          <a:ext cx="7172325" cy="10106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9524</xdr:rowOff>
    </xdr:from>
    <xdr:to>
      <xdr:col>7</xdr:col>
      <xdr:colOff>723900</xdr:colOff>
      <xdr:row>45</xdr:row>
      <xdr:rowOff>28575</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0" y="923924"/>
          <a:ext cx="6057900" cy="6334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i="1" u="sng">
              <a:solidFill>
                <a:schemeClr val="dk1"/>
              </a:solidFill>
              <a:latin typeface="Arial" pitchFamily="34" charset="0"/>
              <a:ea typeface="+mn-ea"/>
              <a:cs typeface="Arial" pitchFamily="34" charset="0"/>
            </a:rPr>
            <a:t>Charge et exigences de travail </a:t>
          </a:r>
          <a:endParaRPr lang="fr-FR" sz="1100" b="1">
            <a:solidFill>
              <a:schemeClr val="dk1"/>
            </a:solidFill>
            <a:latin typeface="Arial" pitchFamily="34" charset="0"/>
            <a:ea typeface="+mn-ea"/>
            <a:cs typeface="Arial" pitchFamily="34" charset="0"/>
          </a:endParaRPr>
        </a:p>
        <a:p>
          <a:r>
            <a:rPr lang="fr-FR" sz="1000">
              <a:solidFill>
                <a:schemeClr val="dk1"/>
              </a:solidFill>
              <a:latin typeface="Arial" pitchFamily="34" charset="0"/>
              <a:ea typeface="+mn-ea"/>
              <a:cs typeface="Arial" pitchFamily="34" charset="0"/>
            </a:rPr>
            <a:t>L’intensité, la complexité et certaines composantes de l’organisation du travail sont des facteurs de risques importants. Ils se manifestent notamment par une quantité de travail trop importante, des délais non réalistes, des interruptions fréquentes, des horaires excessifs, etc. Il s’agit bien sûr de la perception que l’individu a de cette charge psychique et non pas d’une réalité objectivée par une observation d’expert.</a:t>
          </a:r>
        </a:p>
        <a:p>
          <a:r>
            <a:rPr lang="fr-FR" sz="1100">
              <a:solidFill>
                <a:schemeClr val="dk1"/>
              </a:solidFill>
              <a:latin typeface="Arial" pitchFamily="34" charset="0"/>
              <a:ea typeface="+mn-ea"/>
              <a:cs typeface="Arial" pitchFamily="34" charset="0"/>
            </a:rPr>
            <a:t> </a:t>
          </a:r>
        </a:p>
        <a:p>
          <a:r>
            <a:rPr lang="fr-FR" sz="1100" b="1" i="1" u="sng">
              <a:solidFill>
                <a:schemeClr val="dk1"/>
              </a:solidFill>
              <a:latin typeface="Arial" pitchFamily="34" charset="0"/>
              <a:ea typeface="+mn-ea"/>
              <a:cs typeface="Arial" pitchFamily="34" charset="0"/>
            </a:rPr>
            <a:t>Exigences émotionnelles </a:t>
          </a:r>
          <a:endParaRPr lang="fr-FR" sz="1100" b="1">
            <a:solidFill>
              <a:schemeClr val="dk1"/>
            </a:solidFill>
            <a:latin typeface="Arial" pitchFamily="34" charset="0"/>
            <a:ea typeface="+mn-ea"/>
            <a:cs typeface="Arial" pitchFamily="34" charset="0"/>
          </a:endParaRPr>
        </a:p>
        <a:p>
          <a:r>
            <a:rPr lang="fr-FR" sz="1000">
              <a:solidFill>
                <a:schemeClr val="dk1"/>
              </a:solidFill>
              <a:latin typeface="Arial" pitchFamily="34" charset="0"/>
              <a:ea typeface="+mn-ea"/>
              <a:cs typeface="Arial" pitchFamily="34" charset="0"/>
            </a:rPr>
            <a:t>Les relations avec le public, les usagers, la clientèle revêtent une dimension émotionnelle qui peut affecter les salariés dans certains cas : contact difficile (personnes en détresse ou en difficulté, lourdeur de prise en charge…), violences verbales ou physiques, confrontation à la souffrance d’autrui (maladie, mort, précarité…), le fait de devoir cacher ses émotions ou d’afficher des émotions contraires à celles ressenties. </a:t>
          </a:r>
        </a:p>
        <a:p>
          <a:r>
            <a:rPr lang="fr-FR" sz="1100" i="1" u="none" strike="noStrike">
              <a:solidFill>
                <a:schemeClr val="dk1"/>
              </a:solidFill>
              <a:latin typeface="Arial" pitchFamily="34" charset="0"/>
              <a:ea typeface="+mn-ea"/>
              <a:cs typeface="Arial" pitchFamily="34" charset="0"/>
            </a:rPr>
            <a:t> </a:t>
          </a:r>
          <a:endParaRPr lang="fr-FR" sz="1100">
            <a:solidFill>
              <a:schemeClr val="dk1"/>
            </a:solidFill>
            <a:latin typeface="Arial" pitchFamily="34" charset="0"/>
            <a:ea typeface="+mn-ea"/>
            <a:cs typeface="Arial" pitchFamily="34" charset="0"/>
          </a:endParaRPr>
        </a:p>
        <a:p>
          <a:r>
            <a:rPr lang="fr-FR" sz="1100" b="1" i="1" u="sng">
              <a:solidFill>
                <a:schemeClr val="dk1"/>
              </a:solidFill>
              <a:latin typeface="Arial" pitchFamily="34" charset="0"/>
              <a:ea typeface="+mn-ea"/>
              <a:cs typeface="Arial" pitchFamily="34" charset="0"/>
            </a:rPr>
            <a:t>Marges de manœuvres</a:t>
          </a:r>
          <a:endParaRPr lang="fr-FR" sz="1100" b="1">
            <a:solidFill>
              <a:schemeClr val="dk1"/>
            </a:solidFill>
            <a:latin typeface="Arial" pitchFamily="34" charset="0"/>
            <a:ea typeface="+mn-ea"/>
            <a:cs typeface="Arial" pitchFamily="34" charset="0"/>
          </a:endParaRPr>
        </a:p>
        <a:p>
          <a:r>
            <a:rPr lang="fr-FR" sz="1000">
              <a:solidFill>
                <a:schemeClr val="dk1"/>
              </a:solidFill>
              <a:latin typeface="Arial" pitchFamily="34" charset="0"/>
              <a:ea typeface="+mn-ea"/>
              <a:cs typeface="Arial" pitchFamily="34" charset="0"/>
            </a:rPr>
            <a:t>L’autonomie désigne la possibilité pour le salarié d’être acteur de son travail et de sa vie professionnelle</a:t>
          </a:r>
          <a:r>
            <a:rPr lang="fr-FR" sz="1000" i="1">
              <a:solidFill>
                <a:schemeClr val="dk1"/>
              </a:solidFill>
              <a:latin typeface="Arial" pitchFamily="34" charset="0"/>
              <a:ea typeface="+mn-ea"/>
              <a:cs typeface="Arial" pitchFamily="34" charset="0"/>
            </a:rPr>
            <a:t> </a:t>
          </a:r>
          <a:r>
            <a:rPr lang="fr-FR" sz="1000">
              <a:solidFill>
                <a:schemeClr val="dk1"/>
              </a:solidFill>
              <a:latin typeface="Arial" pitchFamily="34" charset="0"/>
              <a:ea typeface="+mn-ea"/>
              <a:cs typeface="Arial" pitchFamily="34" charset="0"/>
            </a:rPr>
            <a:t>(choix des façons de faire, des outils, capacité à prendre des initiatives). Il ne s'agit en aucun cas de l'idée que chacun ferait comme il l'entend ou le souhaite. Cette définition n’est donc pas en opposition avec la nécessité préalable de la définition du cadre de l'action de chacun et de l'interdépendance des acteurs, bien au contraire. Le manque de marges de manœuvre peut se traduire par une faible </a:t>
          </a:r>
          <a:r>
            <a:rPr lang="fr-FR" sz="1000" i="1">
              <a:solidFill>
                <a:schemeClr val="dk1"/>
              </a:solidFill>
              <a:latin typeface="Arial" pitchFamily="34" charset="0"/>
              <a:ea typeface="+mn-ea"/>
              <a:cs typeface="Arial" pitchFamily="34" charset="0"/>
            </a:rPr>
            <a:t>autonomie dans le travail, un manque de prévisibilité du travail (possibilité d’anticiper), une sous-utilisation des compétences, un manque de participation aux prises de décision. </a:t>
          </a:r>
          <a:r>
            <a:rPr lang="fr-FR" sz="1000">
              <a:solidFill>
                <a:schemeClr val="dk1"/>
              </a:solidFill>
              <a:latin typeface="Arial" pitchFamily="34" charset="0"/>
              <a:ea typeface="+mn-ea"/>
              <a:cs typeface="Arial" pitchFamily="34" charset="0"/>
            </a:rPr>
            <a:t>Le manque d’autonomie est d’autant plus nocif que la charge de travail est importante. </a:t>
          </a:r>
        </a:p>
        <a:p>
          <a:r>
            <a:rPr lang="fr-FR" sz="1000">
              <a:solidFill>
                <a:schemeClr val="dk1"/>
              </a:solidFill>
              <a:latin typeface="Arial" pitchFamily="34" charset="0"/>
              <a:ea typeface="+mn-ea"/>
              <a:cs typeface="Arial" pitchFamily="34" charset="0"/>
            </a:rPr>
            <a:t> </a:t>
          </a:r>
        </a:p>
        <a:p>
          <a:r>
            <a:rPr lang="fr-FR" sz="1100" b="1" i="1" u="sng">
              <a:solidFill>
                <a:schemeClr val="dk1"/>
              </a:solidFill>
              <a:latin typeface="Arial" pitchFamily="34" charset="0"/>
              <a:ea typeface="+mn-ea"/>
              <a:cs typeface="Arial" pitchFamily="34" charset="0"/>
            </a:rPr>
            <a:t>Conflits de valeurs</a:t>
          </a:r>
          <a:endParaRPr lang="fr-FR" sz="1100" b="1">
            <a:solidFill>
              <a:schemeClr val="dk1"/>
            </a:solidFill>
            <a:latin typeface="Arial" pitchFamily="34" charset="0"/>
            <a:ea typeface="+mn-ea"/>
            <a:cs typeface="Arial" pitchFamily="34" charset="0"/>
          </a:endParaRPr>
        </a:p>
        <a:p>
          <a:r>
            <a:rPr lang="fr-FR" sz="1000">
              <a:solidFill>
                <a:schemeClr val="dk1"/>
              </a:solidFill>
              <a:latin typeface="Arial" pitchFamily="34" charset="0"/>
              <a:ea typeface="+mn-ea"/>
              <a:cs typeface="Arial" pitchFamily="34" charset="0"/>
            </a:rPr>
            <a:t>Ils renvoient à un état de mal-être ressenti par le professionnel quand ce qu’on lui demande de faire vient en opposition avec ses normes professionnelles, sociales et/ou subjectives, compte tenu de la nature du travail à réaliser, ou encore du temps et des moyens dont-il dispose. </a:t>
          </a:r>
        </a:p>
        <a:p>
          <a:r>
            <a:rPr lang="fr-FR" sz="1100">
              <a:solidFill>
                <a:schemeClr val="dk1"/>
              </a:solidFill>
              <a:latin typeface="Arial" pitchFamily="34" charset="0"/>
              <a:ea typeface="+mn-ea"/>
              <a:cs typeface="Arial" pitchFamily="34" charset="0"/>
            </a:rPr>
            <a:t> </a:t>
          </a:r>
        </a:p>
        <a:p>
          <a:r>
            <a:rPr lang="fr-FR" sz="1100" b="1" i="1" u="sng">
              <a:solidFill>
                <a:schemeClr val="dk1"/>
              </a:solidFill>
              <a:latin typeface="Arial" pitchFamily="34" charset="0"/>
              <a:ea typeface="+mn-ea"/>
              <a:cs typeface="Arial" pitchFamily="34" charset="0"/>
            </a:rPr>
            <a:t>Rapport sociaux et soutien collectif </a:t>
          </a:r>
          <a:endParaRPr lang="fr-FR" sz="1100" b="1">
            <a:solidFill>
              <a:schemeClr val="dk1"/>
            </a:solidFill>
            <a:latin typeface="Arial" pitchFamily="34" charset="0"/>
            <a:ea typeface="+mn-ea"/>
            <a:cs typeface="Arial" pitchFamily="34" charset="0"/>
          </a:endParaRPr>
        </a:p>
        <a:p>
          <a:r>
            <a:rPr lang="fr-FR" sz="1000">
              <a:solidFill>
                <a:schemeClr val="dk1"/>
              </a:solidFill>
              <a:latin typeface="Arial" pitchFamily="34" charset="0"/>
              <a:ea typeface="+mn-ea"/>
              <a:cs typeface="Arial" pitchFamily="34" charset="0"/>
            </a:rPr>
            <a:t>La qualité des relations au sein de la structure, entre collègues et entre hiérarchie et salariés peut être mise à mal du fait : d’un manque de clarté des objectifs et des tâches à accomplir, la présence d’injonctions contradictoires, un faible soutien collectif et/ou de la hiérarchie, un manque de communication en interne, la présence de violence en interne, un manque de reconnaissance des efforts déployés. </a:t>
          </a:r>
        </a:p>
        <a:p>
          <a:r>
            <a:rPr lang="fr-FR" sz="1100">
              <a:solidFill>
                <a:schemeClr val="dk1"/>
              </a:solidFill>
              <a:latin typeface="Arial" pitchFamily="34" charset="0"/>
              <a:ea typeface="+mn-ea"/>
              <a:cs typeface="Arial" pitchFamily="34" charset="0"/>
            </a:rPr>
            <a:t> </a:t>
          </a:r>
        </a:p>
        <a:p>
          <a:r>
            <a:rPr lang="fr-FR" sz="1100" b="1" i="1" u="sng">
              <a:solidFill>
                <a:schemeClr val="dk1"/>
              </a:solidFill>
              <a:latin typeface="Arial" pitchFamily="34" charset="0"/>
              <a:ea typeface="+mn-ea"/>
              <a:cs typeface="Arial" pitchFamily="34" charset="0"/>
            </a:rPr>
            <a:t>Insécurité socio-économique</a:t>
          </a:r>
          <a:endParaRPr lang="fr-FR" sz="1100" b="1">
            <a:solidFill>
              <a:schemeClr val="dk1"/>
            </a:solidFill>
            <a:latin typeface="Arial" pitchFamily="34" charset="0"/>
            <a:ea typeface="+mn-ea"/>
            <a:cs typeface="Arial" pitchFamily="34" charset="0"/>
          </a:endParaRPr>
        </a:p>
        <a:p>
          <a:r>
            <a:rPr lang="fr-FR" sz="1000">
              <a:solidFill>
                <a:schemeClr val="dk1"/>
              </a:solidFill>
              <a:latin typeface="Arial" pitchFamily="34" charset="0"/>
              <a:ea typeface="+mn-ea"/>
              <a:cs typeface="Arial" pitchFamily="34" charset="0"/>
            </a:rPr>
            <a:t>L’insécurité de la situation de travail et de l’emploi est un facteur de risque pour la santé des salariés dans la mesure où elle réduit le sentiment de maîtrise de la situation. Elle comprend la peur de perdre son emploi, d’avoir des retards dans le versement des salaires, contrats précaires, les incertitudes sur l’avenir de son métier, peur de devoir changer de qualification ou de métier....</a:t>
          </a:r>
        </a:p>
        <a:p>
          <a:endParaRPr lang="fr-FR" sz="1100"/>
        </a:p>
      </xdr:txBody>
    </xdr:sp>
    <xdr:clientData/>
  </xdr:twoCellAnchor>
  <xdr:twoCellAnchor editAs="oneCell">
    <xdr:from>
      <xdr:col>7</xdr:col>
      <xdr:colOff>638176</xdr:colOff>
      <xdr:row>8</xdr:row>
      <xdr:rowOff>133350</xdr:rowOff>
    </xdr:from>
    <xdr:to>
      <xdr:col>15</xdr:col>
      <xdr:colOff>392872</xdr:colOff>
      <xdr:row>35</xdr:row>
      <xdr:rowOff>47625</xdr:rowOff>
    </xdr:to>
    <xdr:pic>
      <xdr:nvPicPr>
        <xdr:cNvPr id="3" name="Picture 44">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72176" y="1371600"/>
          <a:ext cx="5850696" cy="4286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fmartelly\AppData\Local\Microsoft\Windows\Temporary%20Internet%20Files\Content.Outlook\UW9OXCF7\Document%20unique\Mes%20trames%20de%20DU\3-%20Document%20unique%20fanny%20double%20cotation%20-%2013.02.15%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1"/>
      <sheetName val="Liste"/>
      <sheetName val="Tableau des critères"/>
    </sheetNames>
    <sheetDataSet>
      <sheetData sheetId="0"/>
      <sheetData sheetId="1">
        <row r="2">
          <cell r="A2" t="str">
            <v>Aération, assainissement de l’air</v>
          </cell>
          <cell r="B2" t="str">
            <v>Asphyxie, intoxication</v>
          </cell>
          <cell r="C2">
            <v>1</v>
          </cell>
          <cell r="D2">
            <v>0.3</v>
          </cell>
          <cell r="G2" t="str">
            <v>En cours</v>
          </cell>
        </row>
        <row r="3">
          <cell r="A3" t="str">
            <v>Agencement du local de travail</v>
          </cell>
          <cell r="B3" t="str">
            <v>Gène, collision, heurt</v>
          </cell>
          <cell r="C3">
            <v>2</v>
          </cell>
          <cell r="D3">
            <v>0.5</v>
          </cell>
          <cell r="G3" t="str">
            <v>En attente</v>
          </cell>
        </row>
        <row r="4">
          <cell r="A4" t="str">
            <v>Agencement du poste de travail</v>
          </cell>
          <cell r="B4" t="str">
            <v>Coup, coupure, gène</v>
          </cell>
          <cell r="C4">
            <v>3</v>
          </cell>
          <cell r="D4">
            <v>0.7</v>
          </cell>
          <cell r="G4" t="str">
            <v>Annulée</v>
          </cell>
        </row>
        <row r="5">
          <cell r="A5" t="str">
            <v>Agent chimique dangereux</v>
          </cell>
          <cell r="B5" t="str">
            <v>Irritation, brûlure, allergie</v>
          </cell>
          <cell r="C5">
            <v>4</v>
          </cell>
          <cell r="D5">
            <v>1</v>
          </cell>
          <cell r="G5" t="str">
            <v>Clôturée</v>
          </cell>
        </row>
        <row r="6">
          <cell r="A6" t="str">
            <v>Ambiance thermique</v>
          </cell>
          <cell r="B6" t="str">
            <v>Malaise, fatigue, inconfort</v>
          </cell>
        </row>
        <row r="7">
          <cell r="A7" t="str">
            <v>Ambiance vibratoire</v>
          </cell>
          <cell r="B7" t="str">
            <v>Maux de dos, TMS</v>
          </cell>
        </row>
        <row r="8">
          <cell r="A8" t="str">
            <v>Amiante</v>
          </cell>
          <cell r="B8" t="str">
            <v>Pathologie respiratoire</v>
          </cell>
        </row>
        <row r="9">
          <cell r="A9" t="str">
            <v>Ambiance humide</v>
          </cell>
          <cell r="B9" t="str">
            <v>Gène respiratoire, inconfort, hypothermie</v>
          </cell>
        </row>
        <row r="10">
          <cell r="A10" t="str">
            <v>Ambiance bruyante</v>
          </cell>
          <cell r="B10" t="str">
            <v>Inconfort, gène, entrave à la communication, perte d'audition</v>
          </cell>
        </row>
        <row r="11">
          <cell r="A11" t="str">
            <v>Chute d’objets</v>
          </cell>
          <cell r="B11" t="str">
            <v>Heurt, écrasement</v>
          </cell>
        </row>
        <row r="12">
          <cell r="A12" t="str">
            <v>Chute de plain-pied</v>
          </cell>
          <cell r="B12" t="str">
            <v>Glissade, heurt</v>
          </cell>
        </row>
        <row r="13">
          <cell r="A13" t="str">
            <v>Circulation interne (piétons, engins)</v>
          </cell>
          <cell r="B13" t="str">
            <v>Collision, choc, heurt</v>
          </cell>
        </row>
        <row r="14">
          <cell r="A14" t="str">
            <v>Co-activité (interne et/ou EE)</v>
          </cell>
          <cell r="B14" t="str">
            <v>Gène</v>
          </cell>
        </row>
        <row r="15">
          <cell r="A15" t="str">
            <v>Contact avec des agents biologiques</v>
          </cell>
          <cell r="B15" t="str">
            <v>Infection, intoxication, allergie</v>
          </cell>
        </row>
        <row r="16">
          <cell r="A16" t="str">
            <v>Contact avec des déchets</v>
          </cell>
          <cell r="B16" t="str">
            <v>Infection, intoxication, allergie</v>
          </cell>
        </row>
        <row r="17">
          <cell r="A17" t="str">
            <v>Contact avec des liquides, pièces, surfaces chaudes</v>
          </cell>
          <cell r="B17" t="str">
            <v>Brûlure</v>
          </cell>
        </row>
        <row r="18">
          <cell r="A18" t="str">
            <v>Contact avec des outils, objets coupants</v>
          </cell>
          <cell r="B18" t="str">
            <v>Coupure</v>
          </cell>
        </row>
        <row r="19">
          <cell r="A19" t="str">
            <v>Contrainte postural</v>
          </cell>
          <cell r="B19" t="str">
            <v>Douleur au dos, TMS</v>
          </cell>
        </row>
        <row r="20">
          <cell r="A20" t="str">
            <v>Eclairage</v>
          </cell>
          <cell r="B20" t="str">
            <v>Fatigue, gène, choc, heurt</v>
          </cell>
        </row>
        <row r="21">
          <cell r="A21" t="str">
            <v>Electricité</v>
          </cell>
          <cell r="B21" t="str">
            <v xml:space="preserve">Brûlure, électrisation, électrocution, </v>
          </cell>
        </row>
        <row r="22">
          <cell r="A22" t="str">
            <v>Fluides sous pression</v>
          </cell>
          <cell r="B22" t="str">
            <v>Projection</v>
          </cell>
        </row>
        <row r="23">
          <cell r="A23" t="str">
            <v>Incendie, explosion</v>
          </cell>
          <cell r="B23" t="str">
            <v>Brûlure, blessure</v>
          </cell>
        </row>
        <row r="24">
          <cell r="A24" t="str">
            <v>Legionnelle</v>
          </cell>
          <cell r="B24" t="str">
            <v>Légionellose, Pathologie respiratoire</v>
          </cell>
        </row>
        <row r="25">
          <cell r="A25" t="str">
            <v>Machines</v>
          </cell>
          <cell r="B25" t="str">
            <v>Coupure, perforation, écrasement, fracture</v>
          </cell>
        </row>
        <row r="26">
          <cell r="A26" t="str">
            <v>Recours à des intérimaires</v>
          </cell>
          <cell r="B26" t="str">
            <v>Incapacité à réagir en cas de problème</v>
          </cell>
        </row>
        <row r="27">
          <cell r="A27" t="str">
            <v>Manutention manuelle de charges</v>
          </cell>
          <cell r="B27" t="str">
            <v>Douleur au dos, TMS</v>
          </cell>
        </row>
        <row r="28">
          <cell r="A28" t="str">
            <v>Manutention mécanique (appareil de levage, engins mobiles)</v>
          </cell>
          <cell r="B28" t="str">
            <v>Collision, dérapage, chute, renversement, écrasement</v>
          </cell>
        </row>
        <row r="29">
          <cell r="A29" t="str">
            <v>Organisation et charge de travail (RPS)</v>
          </cell>
          <cell r="B29" t="str">
            <v>Stress excessif, mal être, épuisement, absenteisme</v>
          </cell>
        </row>
        <row r="30">
          <cell r="A30" t="str">
            <v>Produits chimiques CMR, toxique</v>
          </cell>
          <cell r="B30" t="str">
            <v>Intoxication,  décès</v>
          </cell>
        </row>
        <row r="31">
          <cell r="A31" t="str">
            <v>Rayonnement ionisant</v>
          </cell>
          <cell r="B31" t="str">
            <v>Irradiation</v>
          </cell>
        </row>
        <row r="32">
          <cell r="A32" t="str">
            <v>Rayonnement non  ionisant</v>
          </cell>
          <cell r="B32" t="str">
            <v>Radiation, brûlure</v>
          </cell>
        </row>
        <row r="33">
          <cell r="A33" t="str">
            <v>Risque routier</v>
          </cell>
          <cell r="B33" t="str">
            <v>Collision, décès</v>
          </cell>
        </row>
        <row r="34">
          <cell r="A34" t="str">
            <v xml:space="preserve">Soudure </v>
          </cell>
          <cell r="B34" t="str">
            <v>Atteinte pulmonaire, cutanée, oculaire, cancérigène</v>
          </cell>
        </row>
        <row r="35">
          <cell r="A35" t="str">
            <v>Travail en hauteur, chute de hauteur</v>
          </cell>
          <cell r="B35" t="str">
            <v>Choc, fracture</v>
          </cell>
        </row>
        <row r="36">
          <cell r="A36" t="str">
            <v>Travail sur écran</v>
          </cell>
          <cell r="B36" t="str">
            <v>Gène, fatigue visuel, TMS</v>
          </cell>
        </row>
        <row r="37">
          <cell r="A37" t="str">
            <v>Travailleur isolé</v>
          </cell>
          <cell r="B37" t="str">
            <v>Risques liés au travailleur isolé</v>
          </cell>
        </row>
        <row r="38">
          <cell r="A38" t="str">
            <v>Violence au travail et agression</v>
          </cell>
          <cell r="B38" t="str">
            <v>Souffrance physique et morale</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Alexis LABAT" id="{E17CF4A1-379E-421D-8650-45282640800D}" userId="S::alexis.labat@orchestre-avignon.com::4bdd778e-a9cc-4d86-9f15-21e754a9b88a"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3" dT="2022-01-13T16:36:56.90" personId="{E17CF4A1-379E-421D-8650-45282640800D}" id="{98EA7880-44A0-4C2E-8F16-30868BB8A007}">
    <text>Date de l'accord en vigueur tant que le nouveau n'est pas finalisé</text>
  </threadedComment>
  <threadedComment ref="C74" dT="2022-01-13T16:41:05.33" personId="{E17CF4A1-379E-421D-8650-45282640800D}" id="{7DDDD15E-B4E7-4292-8FA4-C30B7398696E}">
    <text>À vérifier avec Isabelle</text>
  </threadedComment>
  <threadedComment ref="C76" dT="2022-01-13T16:41:18.42" personId="{E17CF4A1-379E-421D-8650-45282640800D}" id="{D63CE72A-AB30-4153-A971-EA4160E43257}">
    <text>À vérifier avec Isabelle</text>
  </threadedComment>
</ThreadedComments>
</file>

<file path=xl/threadedComments/threadedComment2.xml><?xml version="1.0" encoding="utf-8"?>
<ThreadedComments xmlns="http://schemas.microsoft.com/office/spreadsheetml/2018/threadedcomments" xmlns:x="http://schemas.openxmlformats.org/spreadsheetml/2006/main">
  <threadedComment ref="A16" dT="2022-01-18T11:34:22.78" personId="{E17CF4A1-379E-421D-8650-45282640800D}" id="{34F07F78-161C-4CEA-B0D9-F8A9FC5335A8}">
    <text>Idem commentaire UT Administration mobile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ontact@orchestre-avignon.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15D57-141D-4FD3-B0F0-5E72E8270DFD}">
  <sheetPr>
    <pageSetUpPr fitToPage="1"/>
  </sheetPr>
  <dimension ref="A1:I76"/>
  <sheetViews>
    <sheetView tabSelected="1" workbookViewId="0">
      <selection activeCell="A3" sqref="A3:F3"/>
    </sheetView>
  </sheetViews>
  <sheetFormatPr baseColWidth="10" defaultColWidth="11.42578125" defaultRowHeight="12.75" x14ac:dyDescent="0.2"/>
  <cols>
    <col min="1" max="1" width="18.42578125" style="16" customWidth="1"/>
    <col min="2" max="2" width="3" style="16" customWidth="1"/>
    <col min="3" max="3" width="15.7109375" style="16" customWidth="1"/>
    <col min="4" max="4" width="7.85546875" style="16" customWidth="1"/>
    <col min="5" max="5" width="3.85546875" style="16" customWidth="1"/>
    <col min="6" max="6" width="9.7109375" style="16" customWidth="1"/>
    <col min="7" max="7" width="10.5703125" style="16" customWidth="1"/>
    <col min="8" max="8" width="28.140625" style="16" customWidth="1"/>
    <col min="9" max="9" width="7.42578125" style="16" customWidth="1"/>
    <col min="10" max="16384" width="11.42578125" style="16"/>
  </cols>
  <sheetData>
    <row r="1" spans="1:9" ht="18.75" customHeight="1" x14ac:dyDescent="0.2">
      <c r="A1" s="154" t="s">
        <v>84</v>
      </c>
      <c r="B1" s="154"/>
      <c r="C1" s="154"/>
      <c r="D1" s="154"/>
      <c r="E1" s="154"/>
      <c r="F1" s="154"/>
      <c r="G1" s="154"/>
      <c r="H1" s="154"/>
      <c r="I1" s="154"/>
    </row>
    <row r="2" spans="1:9" ht="10.5" customHeight="1" x14ac:dyDescent="0.2">
      <c r="A2" s="154"/>
      <c r="B2" s="154"/>
      <c r="C2" s="154"/>
      <c r="D2" s="154"/>
      <c r="E2" s="154"/>
      <c r="F2" s="154"/>
      <c r="G2" s="154"/>
      <c r="H2" s="154"/>
      <c r="I2" s="154"/>
    </row>
    <row r="3" spans="1:9" ht="18.75" customHeight="1" x14ac:dyDescent="0.2">
      <c r="A3" s="155" t="s">
        <v>218</v>
      </c>
      <c r="B3" s="155"/>
      <c r="C3" s="155"/>
      <c r="D3" s="155"/>
      <c r="E3" s="155"/>
      <c r="F3" s="155"/>
      <c r="G3" s="154"/>
      <c r="H3" s="154"/>
      <c r="I3" s="154"/>
    </row>
    <row r="4" spans="1:9" ht="8.25" customHeight="1" x14ac:dyDescent="0.2">
      <c r="A4" s="154"/>
      <c r="B4" s="154"/>
      <c r="C4" s="154"/>
      <c r="D4" s="154"/>
      <c r="E4" s="154"/>
      <c r="F4" s="154"/>
      <c r="G4" s="154"/>
      <c r="H4" s="154"/>
      <c r="I4" s="154"/>
    </row>
    <row r="5" spans="1:9" ht="18.75" customHeight="1" x14ac:dyDescent="0.2">
      <c r="A5" s="155" t="s">
        <v>46</v>
      </c>
      <c r="B5" s="155"/>
      <c r="C5" s="155"/>
      <c r="D5" s="155"/>
      <c r="E5" s="155"/>
      <c r="F5" s="155"/>
      <c r="G5" s="154"/>
      <c r="H5" s="154"/>
      <c r="I5" s="154"/>
    </row>
    <row r="6" spans="1:9" ht="18.75" customHeight="1" x14ac:dyDescent="0.2">
      <c r="A6" s="154"/>
      <c r="B6" s="154"/>
      <c r="C6" s="154"/>
      <c r="D6" s="154"/>
      <c r="E6" s="154"/>
      <c r="F6" s="154"/>
      <c r="G6" s="154"/>
      <c r="H6" s="154"/>
      <c r="I6" s="154"/>
    </row>
    <row r="8" spans="1:9" ht="18" x14ac:dyDescent="0.2">
      <c r="A8" s="144" t="s">
        <v>85</v>
      </c>
      <c r="B8" s="145"/>
      <c r="C8" s="145"/>
      <c r="D8" s="145"/>
      <c r="E8" s="145"/>
      <c r="F8" s="145"/>
      <c r="G8" s="145"/>
      <c r="H8" s="145"/>
      <c r="I8" s="145"/>
    </row>
    <row r="10" spans="1:9" x14ac:dyDescent="0.2">
      <c r="A10" s="101" t="s">
        <v>86</v>
      </c>
      <c r="C10" s="125" t="s">
        <v>209</v>
      </c>
      <c r="D10" s="126"/>
      <c r="E10" s="126"/>
      <c r="F10" s="126"/>
      <c r="G10" s="126"/>
      <c r="H10" s="126"/>
      <c r="I10" s="127"/>
    </row>
    <row r="12" spans="1:9" ht="38.25" customHeight="1" x14ac:dyDescent="0.2">
      <c r="A12" s="157" t="s">
        <v>87</v>
      </c>
      <c r="C12" s="146" t="s">
        <v>206</v>
      </c>
      <c r="D12" s="147"/>
      <c r="E12" s="147"/>
      <c r="F12" s="147"/>
      <c r="G12" s="147"/>
      <c r="H12" s="147"/>
      <c r="I12" s="148"/>
    </row>
    <row r="13" spans="1:9" ht="12" customHeight="1" x14ac:dyDescent="0.2">
      <c r="A13" s="157"/>
      <c r="C13" s="149"/>
      <c r="D13" s="150"/>
      <c r="E13" s="150"/>
      <c r="F13" s="150"/>
      <c r="G13" s="150"/>
      <c r="H13" s="150"/>
      <c r="I13" s="151"/>
    </row>
    <row r="14" spans="1:9" x14ac:dyDescent="0.2">
      <c r="C14" s="24"/>
      <c r="D14" s="24"/>
      <c r="E14" s="24"/>
      <c r="F14" s="24"/>
      <c r="G14" s="24"/>
      <c r="H14" s="24"/>
    </row>
    <row r="15" spans="1:9" x14ac:dyDescent="0.2">
      <c r="A15" s="123" t="s">
        <v>325</v>
      </c>
      <c r="C15" s="129" t="s">
        <v>324</v>
      </c>
      <c r="D15" s="130"/>
      <c r="E15" s="131"/>
      <c r="F15" s="123" t="s">
        <v>326</v>
      </c>
      <c r="G15" s="152" t="s">
        <v>327</v>
      </c>
      <c r="H15" s="153"/>
    </row>
    <row r="16" spans="1:9" x14ac:dyDescent="0.2">
      <c r="C16" s="24"/>
      <c r="D16" s="24"/>
      <c r="E16" s="24"/>
      <c r="F16" s="24"/>
      <c r="G16" s="24"/>
      <c r="H16" s="24"/>
    </row>
    <row r="17" spans="1:9" x14ac:dyDescent="0.2">
      <c r="A17" s="101" t="s">
        <v>88</v>
      </c>
      <c r="C17" s="129" t="s">
        <v>207</v>
      </c>
      <c r="D17" s="130"/>
      <c r="E17" s="131"/>
      <c r="F17" s="101" t="s">
        <v>89</v>
      </c>
      <c r="G17" s="129"/>
      <c r="H17" s="131"/>
    </row>
    <row r="19" spans="1:9" ht="15" x14ac:dyDescent="0.25">
      <c r="A19" s="101" t="s">
        <v>90</v>
      </c>
      <c r="C19" s="161" t="s">
        <v>208</v>
      </c>
      <c r="D19" s="130"/>
      <c r="E19" s="130"/>
      <c r="F19" s="130"/>
      <c r="G19" s="130"/>
      <c r="H19" s="131"/>
    </row>
    <row r="21" spans="1:9" x14ac:dyDescent="0.2">
      <c r="A21" s="101" t="s">
        <v>91</v>
      </c>
      <c r="C21" s="129" t="s">
        <v>355</v>
      </c>
      <c r="D21" s="130"/>
      <c r="E21" s="130"/>
      <c r="F21" s="130"/>
      <c r="G21" s="130"/>
      <c r="H21" s="131"/>
    </row>
    <row r="23" spans="1:9" x14ac:dyDescent="0.2">
      <c r="A23" s="157" t="s">
        <v>92</v>
      </c>
      <c r="C23" s="162" t="s">
        <v>328</v>
      </c>
      <c r="D23" s="163"/>
      <c r="E23" s="163"/>
      <c r="F23" s="163"/>
      <c r="G23" s="163"/>
      <c r="H23" s="163"/>
      <c r="I23" s="164"/>
    </row>
    <row r="24" spans="1:9" ht="18.75" customHeight="1" x14ac:dyDescent="0.2">
      <c r="A24" s="157"/>
      <c r="C24" s="165"/>
      <c r="D24" s="166"/>
      <c r="E24" s="166"/>
      <c r="F24" s="166"/>
      <c r="G24" s="166"/>
      <c r="H24" s="166"/>
      <c r="I24" s="167"/>
    </row>
    <row r="25" spans="1:9" x14ac:dyDescent="0.2">
      <c r="A25" s="104"/>
      <c r="C25" s="103"/>
      <c r="D25" s="103"/>
      <c r="E25" s="103"/>
      <c r="F25" s="103"/>
      <c r="G25" s="103"/>
      <c r="H25" s="103"/>
      <c r="I25" s="103"/>
    </row>
    <row r="26" spans="1:9" ht="18" customHeight="1" x14ac:dyDescent="0.2">
      <c r="A26" s="157" t="s">
        <v>220</v>
      </c>
      <c r="C26" s="146" t="s">
        <v>222</v>
      </c>
      <c r="D26" s="147"/>
      <c r="E26" s="147"/>
      <c r="F26" s="147"/>
      <c r="G26" s="147"/>
      <c r="H26" s="147"/>
      <c r="I26" s="148"/>
    </row>
    <row r="27" spans="1:9" ht="27.75" customHeight="1" x14ac:dyDescent="0.2">
      <c r="A27" s="157"/>
      <c r="C27" s="149"/>
      <c r="D27" s="150"/>
      <c r="E27" s="150"/>
      <c r="F27" s="150"/>
      <c r="G27" s="150"/>
      <c r="H27" s="150"/>
      <c r="I27" s="151"/>
    </row>
    <row r="28" spans="1:9" x14ac:dyDescent="0.2">
      <c r="A28" s="104"/>
      <c r="C28" s="103"/>
      <c r="D28" s="103"/>
      <c r="E28" s="103"/>
      <c r="F28" s="103"/>
      <c r="G28" s="103"/>
      <c r="H28" s="103"/>
      <c r="I28" s="103"/>
    </row>
    <row r="29" spans="1:9" x14ac:dyDescent="0.2">
      <c r="A29" s="157" t="s">
        <v>221</v>
      </c>
      <c r="C29" s="158" t="s">
        <v>354</v>
      </c>
      <c r="D29" s="147"/>
      <c r="E29" s="147"/>
      <c r="F29" s="147"/>
      <c r="G29" s="147"/>
      <c r="H29" s="147"/>
      <c r="I29" s="148"/>
    </row>
    <row r="30" spans="1:9" x14ac:dyDescent="0.2">
      <c r="A30" s="157"/>
      <c r="C30" s="149"/>
      <c r="D30" s="150"/>
      <c r="E30" s="150"/>
      <c r="F30" s="150"/>
      <c r="G30" s="150"/>
      <c r="H30" s="150"/>
      <c r="I30" s="151"/>
    </row>
    <row r="33" spans="1:9" ht="30" customHeight="1" x14ac:dyDescent="0.2">
      <c r="A33" s="156" t="s">
        <v>93</v>
      </c>
      <c r="B33" s="97"/>
      <c r="C33" s="146" t="s">
        <v>353</v>
      </c>
      <c r="D33" s="147"/>
      <c r="E33" s="147"/>
      <c r="F33" s="147"/>
      <c r="G33" s="147"/>
      <c r="H33" s="147"/>
      <c r="I33" s="148"/>
    </row>
    <row r="34" spans="1:9" x14ac:dyDescent="0.2">
      <c r="A34" s="156"/>
      <c r="C34" s="149"/>
      <c r="D34" s="150"/>
      <c r="E34" s="150"/>
      <c r="F34" s="150"/>
      <c r="G34" s="150"/>
      <c r="H34" s="150"/>
      <c r="I34" s="151"/>
    </row>
    <row r="35" spans="1:9" ht="13.5" customHeight="1" x14ac:dyDescent="0.2">
      <c r="A35" s="27"/>
      <c r="B35" s="27"/>
      <c r="C35" s="27"/>
      <c r="D35" s="27"/>
      <c r="E35" s="27"/>
      <c r="F35" s="27"/>
      <c r="G35" s="27"/>
      <c r="H35" s="27"/>
      <c r="I35" s="27"/>
    </row>
    <row r="36" spans="1:9" ht="17.25" customHeight="1" x14ac:dyDescent="0.2">
      <c r="A36" s="102" t="s">
        <v>103</v>
      </c>
      <c r="B36" s="27"/>
      <c r="C36" s="168" t="s">
        <v>104</v>
      </c>
      <c r="D36" s="169"/>
      <c r="E36" s="169"/>
      <c r="F36" s="169"/>
      <c r="G36" s="170"/>
      <c r="H36" s="168" t="s">
        <v>213</v>
      </c>
      <c r="I36" s="170"/>
    </row>
    <row r="37" spans="1:9" ht="15" customHeight="1" x14ac:dyDescent="0.2">
      <c r="A37" s="27"/>
      <c r="B37" s="27"/>
      <c r="C37" s="141" t="s">
        <v>211</v>
      </c>
      <c r="D37" s="142"/>
      <c r="E37" s="142"/>
      <c r="F37" s="142"/>
      <c r="G37" s="143"/>
      <c r="H37" s="159">
        <v>24</v>
      </c>
      <c r="I37" s="160"/>
    </row>
    <row r="38" spans="1:9" ht="15" customHeight="1" x14ac:dyDescent="0.2">
      <c r="A38" s="27"/>
      <c r="B38" s="27"/>
      <c r="C38" s="141" t="s">
        <v>210</v>
      </c>
      <c r="D38" s="142"/>
      <c r="E38" s="142"/>
      <c r="F38" s="142"/>
      <c r="G38" s="143"/>
      <c r="H38" s="129">
        <v>14</v>
      </c>
      <c r="I38" s="131"/>
    </row>
    <row r="39" spans="1:9" ht="15" customHeight="1" x14ac:dyDescent="0.2">
      <c r="A39" s="27"/>
      <c r="B39" s="27"/>
      <c r="C39" s="141" t="s">
        <v>212</v>
      </c>
      <c r="D39" s="142"/>
      <c r="E39" s="142"/>
      <c r="F39" s="142"/>
      <c r="G39" s="143"/>
      <c r="H39" s="130">
        <v>1</v>
      </c>
      <c r="I39" s="131"/>
    </row>
    <row r="40" spans="1:9" ht="15" customHeight="1" x14ac:dyDescent="0.2">
      <c r="A40" s="27"/>
      <c r="B40" s="27"/>
      <c r="C40" s="141" t="s">
        <v>214</v>
      </c>
      <c r="D40" s="142"/>
      <c r="E40" s="142"/>
      <c r="F40" s="142"/>
      <c r="G40" s="143"/>
      <c r="H40" s="129">
        <v>3</v>
      </c>
      <c r="I40" s="131"/>
    </row>
    <row r="41" spans="1:9" ht="15" customHeight="1" x14ac:dyDescent="0.2">
      <c r="A41" s="27"/>
      <c r="B41" s="27"/>
      <c r="C41" s="141" t="s">
        <v>215</v>
      </c>
      <c r="D41" s="142"/>
      <c r="E41" s="142"/>
      <c r="F41" s="142"/>
      <c r="G41" s="143"/>
      <c r="H41" s="129">
        <v>5</v>
      </c>
      <c r="I41" s="131"/>
    </row>
    <row r="42" spans="1:9" ht="15" customHeight="1" x14ac:dyDescent="0.2">
      <c r="A42" s="27"/>
      <c r="B42" s="27"/>
      <c r="C42" s="141" t="s">
        <v>216</v>
      </c>
      <c r="D42" s="142"/>
      <c r="E42" s="142"/>
      <c r="F42" s="142"/>
      <c r="G42" s="143"/>
      <c r="H42" s="129">
        <v>1</v>
      </c>
      <c r="I42" s="131"/>
    </row>
    <row r="43" spans="1:9" ht="15" customHeight="1" x14ac:dyDescent="0.2">
      <c r="A43" s="27"/>
      <c r="B43" s="27"/>
      <c r="C43" s="141" t="s">
        <v>258</v>
      </c>
      <c r="D43" s="142"/>
      <c r="E43" s="142"/>
      <c r="F43" s="142"/>
      <c r="G43" s="143"/>
      <c r="H43" s="129">
        <v>2</v>
      </c>
      <c r="I43" s="131"/>
    </row>
    <row r="44" spans="1:9" ht="15" customHeight="1" x14ac:dyDescent="0.2">
      <c r="A44" s="27"/>
      <c r="B44" s="27"/>
      <c r="C44" s="141" t="s">
        <v>352</v>
      </c>
      <c r="D44" s="142"/>
      <c r="E44" s="142"/>
      <c r="F44" s="142"/>
      <c r="G44" s="143"/>
      <c r="H44" s="129">
        <v>1</v>
      </c>
      <c r="I44" s="131"/>
    </row>
    <row r="45" spans="1:9" ht="15" customHeight="1" x14ac:dyDescent="0.2">
      <c r="A45" s="27"/>
      <c r="B45" s="27"/>
      <c r="C45" s="141" t="s">
        <v>217</v>
      </c>
      <c r="D45" s="142"/>
      <c r="E45" s="142"/>
      <c r="F45" s="142"/>
      <c r="G45" s="143"/>
      <c r="H45" s="129"/>
      <c r="I45" s="131"/>
    </row>
    <row r="46" spans="1:9" ht="15" customHeight="1" x14ac:dyDescent="0.2">
      <c r="A46" s="27"/>
      <c r="B46" s="27"/>
      <c r="C46" s="32"/>
      <c r="D46" s="32"/>
      <c r="E46" s="32"/>
      <c r="F46" s="32"/>
      <c r="G46" s="32"/>
      <c r="H46" s="24"/>
      <c r="I46" s="24"/>
    </row>
    <row r="47" spans="1:9" ht="14.25" customHeight="1" x14ac:dyDescent="0.2">
      <c r="A47" s="27"/>
      <c r="B47" s="27"/>
      <c r="C47" s="125" t="s">
        <v>105</v>
      </c>
      <c r="D47" s="126"/>
      <c r="E47" s="126"/>
      <c r="F47" s="126"/>
      <c r="G47" s="127"/>
      <c r="H47" s="125">
        <f>SUM(H37:I45)</f>
        <v>51</v>
      </c>
      <c r="I47" s="127"/>
    </row>
    <row r="49" spans="1:9" x14ac:dyDescent="0.2">
      <c r="A49" s="102" t="s">
        <v>197</v>
      </c>
      <c r="D49" s="28" t="s">
        <v>12</v>
      </c>
      <c r="E49" s="100"/>
      <c r="F49" s="28" t="s">
        <v>13</v>
      </c>
      <c r="G49" s="25"/>
    </row>
    <row r="51" spans="1:9" ht="24.95" customHeight="1" x14ac:dyDescent="0.2">
      <c r="A51" s="128" t="s">
        <v>94</v>
      </c>
      <c r="B51" s="128"/>
      <c r="C51" s="128"/>
      <c r="D51" s="128"/>
      <c r="E51" s="128"/>
      <c r="F51" s="128"/>
      <c r="G51" s="128"/>
      <c r="H51" s="128"/>
      <c r="I51" s="128"/>
    </row>
    <row r="53" spans="1:9" x14ac:dyDescent="0.2">
      <c r="A53" s="16" t="s">
        <v>95</v>
      </c>
      <c r="D53" s="28" t="s">
        <v>12</v>
      </c>
      <c r="E53" s="100"/>
      <c r="F53" s="28" t="s">
        <v>13</v>
      </c>
      <c r="G53" s="25"/>
    </row>
    <row r="55" spans="1:9" x14ac:dyDescent="0.2">
      <c r="A55" s="16" t="s">
        <v>96</v>
      </c>
      <c r="D55" s="28" t="s">
        <v>12</v>
      </c>
      <c r="E55" s="100"/>
      <c r="F55" s="28" t="s">
        <v>13</v>
      </c>
      <c r="G55" s="25"/>
    </row>
    <row r="57" spans="1:9" x14ac:dyDescent="0.2">
      <c r="A57" s="29" t="s">
        <v>97</v>
      </c>
      <c r="E57" s="129" t="s">
        <v>351</v>
      </c>
      <c r="F57" s="130"/>
      <c r="G57" s="130"/>
      <c r="H57" s="130"/>
      <c r="I57" s="131"/>
    </row>
    <row r="59" spans="1:9" x14ac:dyDescent="0.2">
      <c r="A59" s="16" t="s">
        <v>98</v>
      </c>
      <c r="D59" s="28" t="s">
        <v>12</v>
      </c>
      <c r="E59" s="25"/>
      <c r="F59" s="28" t="s">
        <v>13</v>
      </c>
      <c r="G59" s="25"/>
    </row>
    <row r="61" spans="1:9" ht="12.75" customHeight="1" x14ac:dyDescent="0.2">
      <c r="A61" s="16" t="s">
        <v>99</v>
      </c>
      <c r="C61" s="25"/>
      <c r="E61" s="30"/>
      <c r="F61" s="30"/>
      <c r="G61" s="30"/>
      <c r="H61" s="31"/>
    </row>
    <row r="62" spans="1:9" ht="13.5" customHeight="1" x14ac:dyDescent="0.2">
      <c r="A62" s="31"/>
      <c r="B62" s="31"/>
      <c r="C62" s="31"/>
      <c r="D62" s="31"/>
      <c r="E62" s="30"/>
      <c r="F62" s="30"/>
      <c r="G62" s="30"/>
      <c r="H62" s="31"/>
    </row>
    <row r="63" spans="1:9" ht="12.75" customHeight="1" x14ac:dyDescent="0.2">
      <c r="A63" s="132"/>
      <c r="B63" s="133"/>
      <c r="C63" s="133"/>
      <c r="D63" s="133"/>
      <c r="E63" s="133"/>
      <c r="F63" s="133"/>
      <c r="G63" s="133"/>
      <c r="H63" s="133"/>
      <c r="I63" s="134"/>
    </row>
    <row r="64" spans="1:9" x14ac:dyDescent="0.2">
      <c r="A64" s="135"/>
      <c r="B64" s="136"/>
      <c r="C64" s="136"/>
      <c r="D64" s="136"/>
      <c r="E64" s="136"/>
      <c r="F64" s="136"/>
      <c r="G64" s="136"/>
      <c r="H64" s="136"/>
      <c r="I64" s="137"/>
    </row>
    <row r="65" spans="1:9" x14ac:dyDescent="0.2">
      <c r="A65" s="135"/>
      <c r="B65" s="136"/>
      <c r="C65" s="136"/>
      <c r="D65" s="136"/>
      <c r="E65" s="136"/>
      <c r="F65" s="136"/>
      <c r="G65" s="136"/>
      <c r="H65" s="136"/>
      <c r="I65" s="137"/>
    </row>
    <row r="66" spans="1:9" x14ac:dyDescent="0.2">
      <c r="A66" s="138"/>
      <c r="B66" s="139"/>
      <c r="C66" s="139"/>
      <c r="D66" s="139"/>
      <c r="E66" s="139"/>
      <c r="F66" s="139"/>
      <c r="G66" s="139"/>
      <c r="H66" s="139"/>
      <c r="I66" s="140"/>
    </row>
    <row r="67" spans="1:9" x14ac:dyDescent="0.2">
      <c r="A67" s="26"/>
      <c r="B67" s="26"/>
      <c r="C67" s="26"/>
      <c r="D67" s="26"/>
      <c r="E67" s="26"/>
      <c r="F67" s="26"/>
      <c r="G67" s="26"/>
      <c r="H67" s="26"/>
      <c r="I67" s="26"/>
    </row>
    <row r="70" spans="1:9" x14ac:dyDescent="0.2">
      <c r="A70" s="128" t="s">
        <v>219</v>
      </c>
      <c r="B70" s="128"/>
      <c r="C70" s="128"/>
      <c r="D70" s="128"/>
      <c r="E70" s="128"/>
      <c r="F70" s="128"/>
      <c r="G70" s="128"/>
      <c r="H70" s="128"/>
      <c r="I70" s="128"/>
    </row>
    <row r="72" spans="1:9" x14ac:dyDescent="0.2">
      <c r="A72" s="16" t="s">
        <v>100</v>
      </c>
      <c r="B72" s="27"/>
      <c r="C72" s="27"/>
    </row>
    <row r="74" spans="1:9" x14ac:dyDescent="0.2">
      <c r="A74" s="16" t="s">
        <v>101</v>
      </c>
      <c r="C74" s="25">
        <v>0</v>
      </c>
    </row>
    <row r="76" spans="1:9" x14ac:dyDescent="0.2">
      <c r="A76" s="16" t="s">
        <v>102</v>
      </c>
      <c r="C76" s="25">
        <v>0</v>
      </c>
    </row>
  </sheetData>
  <mergeCells count="56">
    <mergeCell ref="H44:I44"/>
    <mergeCell ref="A33:A34"/>
    <mergeCell ref="A12:A13"/>
    <mergeCell ref="A23:A24"/>
    <mergeCell ref="A26:A27"/>
    <mergeCell ref="C26:I27"/>
    <mergeCell ref="A29:A30"/>
    <mergeCell ref="C29:I30"/>
    <mergeCell ref="C37:G37"/>
    <mergeCell ref="H37:I37"/>
    <mergeCell ref="C19:H19"/>
    <mergeCell ref="C21:H21"/>
    <mergeCell ref="C23:I24"/>
    <mergeCell ref="C33:I34"/>
    <mergeCell ref="C36:G36"/>
    <mergeCell ref="H36:I36"/>
    <mergeCell ref="A1:F1"/>
    <mergeCell ref="G1:I1"/>
    <mergeCell ref="A2:F2"/>
    <mergeCell ref="G2:I2"/>
    <mergeCell ref="A3:F3"/>
    <mergeCell ref="G3:I3"/>
    <mergeCell ref="A4:F4"/>
    <mergeCell ref="G4:I4"/>
    <mergeCell ref="A5:F5"/>
    <mergeCell ref="G5:I5"/>
    <mergeCell ref="A6:F6"/>
    <mergeCell ref="G6:I6"/>
    <mergeCell ref="A8:I8"/>
    <mergeCell ref="C10:I10"/>
    <mergeCell ref="C12:I13"/>
    <mergeCell ref="C17:E17"/>
    <mergeCell ref="G17:H17"/>
    <mergeCell ref="C15:E15"/>
    <mergeCell ref="G15:H15"/>
    <mergeCell ref="A70:I70"/>
    <mergeCell ref="C38:G38"/>
    <mergeCell ref="H38:I38"/>
    <mergeCell ref="C39:G39"/>
    <mergeCell ref="H39:I39"/>
    <mergeCell ref="C45:G45"/>
    <mergeCell ref="H45:I45"/>
    <mergeCell ref="C40:G40"/>
    <mergeCell ref="H40:I40"/>
    <mergeCell ref="H41:I41"/>
    <mergeCell ref="C41:G41"/>
    <mergeCell ref="C43:G43"/>
    <mergeCell ref="H43:I43"/>
    <mergeCell ref="C42:G42"/>
    <mergeCell ref="H42:I42"/>
    <mergeCell ref="C44:G44"/>
    <mergeCell ref="C47:G47"/>
    <mergeCell ref="H47:I47"/>
    <mergeCell ref="A51:I51"/>
    <mergeCell ref="E57:I57"/>
    <mergeCell ref="A63:I66"/>
  </mergeCells>
  <hyperlinks>
    <hyperlink ref="C19" r:id="rId1" xr:uid="{99063464-37A7-479F-BAC7-AB2E06C22D20}"/>
  </hyperlinks>
  <pageMargins left="0.59055118110236227" right="0.59055118110236227" top="0.59055118110236227" bottom="0.59055118110236227" header="0.51181102362204722" footer="0.51181102362204722"/>
  <pageSetup paperSize="9" scale="91" fitToHeight="0" orientation="portrait" r:id="rId2"/>
  <headerFooter alignWithMargins="0"/>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A5567-C913-44A0-B3E5-0B21191647DF}">
  <sheetPr>
    <pageSetUpPr fitToPage="1"/>
  </sheetPr>
  <dimension ref="A1:R24"/>
  <sheetViews>
    <sheetView showZeros="0" topLeftCell="A4" zoomScale="90" zoomScaleNormal="90" zoomScaleSheetLayoutView="75" workbookViewId="0">
      <pane xSplit="1" ySplit="4" topLeftCell="B14" activePane="bottomRight" state="frozen"/>
      <selection activeCell="A4" sqref="A4"/>
      <selection pane="topRight" activeCell="B4" sqref="B4"/>
      <selection pane="bottomLeft" activeCell="A8" sqref="A8"/>
      <selection pane="bottomRight" activeCell="L9" sqref="L9"/>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303</v>
      </c>
      <c r="B2" s="229"/>
      <c r="C2" s="229"/>
      <c r="D2" s="229"/>
      <c r="E2" s="229"/>
      <c r="F2" s="229"/>
      <c r="G2" s="229"/>
      <c r="H2" s="230"/>
      <c r="I2" s="110"/>
      <c r="J2" s="231" t="s">
        <v>135</v>
      </c>
      <c r="K2" s="231"/>
      <c r="L2" s="231"/>
      <c r="M2" s="231"/>
      <c r="N2" s="231"/>
      <c r="O2" s="231"/>
      <c r="P2" s="231"/>
      <c r="Q2" s="44"/>
      <c r="R2" s="45"/>
    </row>
    <row r="3" spans="1:18" ht="30" customHeight="1" x14ac:dyDescent="0.25">
      <c r="A3" s="230" t="s">
        <v>304</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11"/>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s="114" customFormat="1" ht="33" customHeight="1" x14ac:dyDescent="0.25">
      <c r="A7" s="244" t="s">
        <v>246</v>
      </c>
      <c r="B7" s="244"/>
      <c r="C7" s="244"/>
      <c r="D7" s="244"/>
      <c r="E7" s="244"/>
      <c r="F7" s="244"/>
      <c r="G7" s="244"/>
      <c r="H7" s="244"/>
      <c r="I7" s="244"/>
      <c r="J7" s="244"/>
      <c r="K7" s="244"/>
      <c r="L7" s="244"/>
      <c r="M7" s="244"/>
      <c r="N7" s="244"/>
      <c r="O7" s="244"/>
      <c r="P7" s="244"/>
      <c r="Q7" s="114" t="str">
        <f>IF(I7&lt;0.3, "", IF(I7&lt;3.9,"faible", IF(I7&lt;8.9, "modéré","elevé")))</f>
        <v/>
      </c>
    </row>
    <row r="8" spans="1:18" s="114" customFormat="1" ht="33" customHeight="1" x14ac:dyDescent="0.25">
      <c r="A8" s="240" t="s">
        <v>300</v>
      </c>
      <c r="B8" s="115" t="s">
        <v>281</v>
      </c>
      <c r="C8" s="116"/>
      <c r="D8" s="1">
        <v>2</v>
      </c>
      <c r="E8" s="1">
        <v>3</v>
      </c>
      <c r="F8" s="36">
        <f>D8*E8</f>
        <v>6</v>
      </c>
      <c r="G8" s="115" t="s">
        <v>289</v>
      </c>
      <c r="H8" s="117">
        <v>0.5</v>
      </c>
      <c r="I8" s="113">
        <f t="shared" ref="I8:I17" si="0">F8*H8</f>
        <v>3</v>
      </c>
      <c r="J8" s="109" t="str">
        <f>IF(I8&lt;0.3, "", IF(I8&lt;3.9,"Faible", IF(I8&lt;8.9, "Modéré","Elevé")))</f>
        <v>Faible</v>
      </c>
      <c r="K8" s="118"/>
      <c r="L8" s="118"/>
      <c r="M8" s="1"/>
      <c r="N8" s="1"/>
      <c r="O8" s="1"/>
      <c r="P8" s="1"/>
    </row>
    <row r="9" spans="1:18" s="114" customFormat="1" ht="33" customHeight="1" x14ac:dyDescent="0.25">
      <c r="A9" s="245"/>
      <c r="B9" s="115" t="s">
        <v>284</v>
      </c>
      <c r="C9" s="116"/>
      <c r="D9" s="1">
        <v>1</v>
      </c>
      <c r="E9" s="1">
        <v>1</v>
      </c>
      <c r="F9" s="36">
        <f>D9*E9</f>
        <v>1</v>
      </c>
      <c r="G9" s="115"/>
      <c r="H9" s="117">
        <v>1</v>
      </c>
      <c r="I9" s="113">
        <f t="shared" si="0"/>
        <v>1</v>
      </c>
      <c r="J9" s="109" t="str">
        <f>IF(I9&lt;0.3, "", IF(I9&lt;3.9,"Faible", IF(I9&lt;8.9, "Modéré","Elevé")))</f>
        <v>Faible</v>
      </c>
      <c r="K9" s="118"/>
      <c r="L9" s="118"/>
      <c r="M9" s="1"/>
      <c r="N9" s="1"/>
      <c r="O9" s="1"/>
      <c r="P9" s="1"/>
    </row>
    <row r="10" spans="1:18" s="114" customFormat="1" ht="33" customHeight="1" x14ac:dyDescent="0.25">
      <c r="A10" s="245"/>
      <c r="B10" s="115" t="s">
        <v>283</v>
      </c>
      <c r="C10" s="116"/>
      <c r="D10" s="1">
        <v>3</v>
      </c>
      <c r="E10" s="1">
        <v>2</v>
      </c>
      <c r="F10" s="36">
        <f>D10*E10</f>
        <v>6</v>
      </c>
      <c r="G10" s="115" t="s">
        <v>291</v>
      </c>
      <c r="H10" s="117">
        <v>0.3</v>
      </c>
      <c r="I10" s="113">
        <f t="shared" si="0"/>
        <v>1.7999999999999998</v>
      </c>
      <c r="J10" s="109" t="str">
        <f>IF(I10&lt;0.3, "", IF(I10&lt;3.9,"Faible", IF(I10&lt;8.9, "Modéré","Elevé")))</f>
        <v>Faible</v>
      </c>
      <c r="K10" s="118" t="s">
        <v>292</v>
      </c>
      <c r="L10" s="118"/>
      <c r="M10" s="1"/>
      <c r="N10" s="1"/>
      <c r="O10" s="1"/>
      <c r="P10" s="1"/>
    </row>
    <row r="11" spans="1:18" s="114" customFormat="1" ht="128.25" x14ac:dyDescent="0.25">
      <c r="A11" s="241"/>
      <c r="B11" s="115" t="s">
        <v>257</v>
      </c>
      <c r="C11" s="116"/>
      <c r="D11" s="1">
        <v>3</v>
      </c>
      <c r="E11" s="1">
        <v>3</v>
      </c>
      <c r="F11" s="36">
        <f>D11*E11</f>
        <v>9</v>
      </c>
      <c r="G11" s="115" t="s">
        <v>305</v>
      </c>
      <c r="H11" s="117">
        <v>0.7</v>
      </c>
      <c r="I11" s="36">
        <f t="shared" si="0"/>
        <v>6.3</v>
      </c>
      <c r="J11" s="109" t="str">
        <f>IF(I11&lt;0.3, "", IF(I11&lt;3.9,"Faible", IF(I11&lt;8.9, "Modéré","Elevé")))</f>
        <v>Modéré</v>
      </c>
      <c r="K11" s="118" t="s">
        <v>294</v>
      </c>
      <c r="L11" s="118"/>
      <c r="M11" s="1"/>
      <c r="N11" s="1"/>
      <c r="O11" s="1"/>
      <c r="P11" s="1"/>
    </row>
    <row r="12" spans="1:18" s="114" customFormat="1" ht="33" customHeight="1" x14ac:dyDescent="0.25">
      <c r="A12" s="240" t="s">
        <v>282</v>
      </c>
      <c r="B12" s="115" t="s">
        <v>281</v>
      </c>
      <c r="C12" s="116"/>
      <c r="D12" s="1">
        <v>1</v>
      </c>
      <c r="E12" s="1">
        <v>1</v>
      </c>
      <c r="F12" s="36">
        <f t="shared" ref="F12:F17" si="1">D12*E12</f>
        <v>1</v>
      </c>
      <c r="G12" s="115"/>
      <c r="H12" s="117">
        <v>1</v>
      </c>
      <c r="I12" s="36">
        <f t="shared" si="0"/>
        <v>1</v>
      </c>
      <c r="J12" s="109" t="str">
        <f t="shared" ref="J12:J23" si="2">IF(I12&lt;0.3, "", IF(I12&lt;3.9,"Faible", IF(I12&lt;8.9, "Modéré","Elevé")))</f>
        <v>Faible</v>
      </c>
      <c r="K12" s="118"/>
      <c r="L12" s="118"/>
      <c r="M12" s="1"/>
      <c r="N12" s="1"/>
      <c r="O12" s="1"/>
      <c r="P12" s="1"/>
    </row>
    <row r="13" spans="1:18" s="114" customFormat="1" ht="33" customHeight="1" x14ac:dyDescent="0.25">
      <c r="A13" s="241"/>
      <c r="B13" s="115" t="s">
        <v>283</v>
      </c>
      <c r="C13" s="116"/>
      <c r="D13" s="1">
        <v>1</v>
      </c>
      <c r="E13" s="1">
        <v>1</v>
      </c>
      <c r="F13" s="36">
        <f t="shared" si="1"/>
        <v>1</v>
      </c>
      <c r="G13" s="115"/>
      <c r="H13" s="117">
        <v>1</v>
      </c>
      <c r="I13" s="113">
        <f t="shared" si="0"/>
        <v>1</v>
      </c>
      <c r="J13" s="109" t="str">
        <f t="shared" si="2"/>
        <v>Faible</v>
      </c>
      <c r="K13" s="118"/>
      <c r="L13" s="118"/>
      <c r="M13" s="1"/>
      <c r="N13" s="1"/>
      <c r="O13" s="1"/>
      <c r="P13" s="1"/>
    </row>
    <row r="14" spans="1:18" s="114" customFormat="1" ht="33" customHeight="1" x14ac:dyDescent="0.25">
      <c r="A14" s="240" t="s">
        <v>235</v>
      </c>
      <c r="B14" s="115" t="s">
        <v>243</v>
      </c>
      <c r="C14" s="116"/>
      <c r="D14" s="1">
        <v>4</v>
      </c>
      <c r="E14" s="1">
        <v>1</v>
      </c>
      <c r="F14" s="36">
        <f t="shared" si="1"/>
        <v>4</v>
      </c>
      <c r="G14" s="115" t="s">
        <v>295</v>
      </c>
      <c r="H14" s="117">
        <v>0.5</v>
      </c>
      <c r="I14" s="36">
        <f t="shared" si="0"/>
        <v>2</v>
      </c>
      <c r="J14" s="109" t="str">
        <f t="shared" si="2"/>
        <v>Faible</v>
      </c>
      <c r="K14" s="118"/>
      <c r="L14" s="118"/>
      <c r="M14" s="1"/>
      <c r="N14" s="1"/>
      <c r="O14" s="1"/>
      <c r="P14" s="1"/>
    </row>
    <row r="15" spans="1:18" s="114" customFormat="1" ht="33" customHeight="1" x14ac:dyDescent="0.25">
      <c r="A15" s="241"/>
      <c r="B15" s="115" t="s">
        <v>124</v>
      </c>
      <c r="C15" s="116"/>
      <c r="D15" s="1">
        <v>4</v>
      </c>
      <c r="E15" s="1">
        <v>1</v>
      </c>
      <c r="F15" s="36">
        <f t="shared" si="1"/>
        <v>4</v>
      </c>
      <c r="G15" s="115"/>
      <c r="H15" s="117">
        <v>0.5</v>
      </c>
      <c r="I15" s="36">
        <f t="shared" si="0"/>
        <v>2</v>
      </c>
      <c r="J15" s="109" t="str">
        <f t="shared" si="2"/>
        <v>Faible</v>
      </c>
      <c r="K15" s="118"/>
      <c r="L15" s="118"/>
      <c r="M15" s="1"/>
      <c r="N15" s="1"/>
      <c r="O15" s="1"/>
      <c r="P15" s="1"/>
    </row>
    <row r="16" spans="1:18" s="114" customFormat="1" ht="33" customHeight="1" x14ac:dyDescent="0.25">
      <c r="A16" s="240" t="s">
        <v>285</v>
      </c>
      <c r="B16" s="115" t="s">
        <v>239</v>
      </c>
      <c r="C16" s="116"/>
      <c r="D16" s="1">
        <v>1</v>
      </c>
      <c r="E16" s="1">
        <v>1</v>
      </c>
      <c r="F16" s="112">
        <f t="shared" si="1"/>
        <v>1</v>
      </c>
      <c r="G16" s="115" t="s">
        <v>296</v>
      </c>
      <c r="H16" s="117">
        <v>0.5</v>
      </c>
      <c r="I16" s="113">
        <f t="shared" si="0"/>
        <v>0.5</v>
      </c>
      <c r="J16" s="109" t="str">
        <f t="shared" si="2"/>
        <v>Faible</v>
      </c>
      <c r="K16" s="118"/>
      <c r="L16" s="118"/>
      <c r="M16" s="1"/>
      <c r="N16" s="1"/>
      <c r="O16" s="1"/>
      <c r="P16" s="1"/>
    </row>
    <row r="17" spans="1:17" s="114" customFormat="1" ht="33" customHeight="1" x14ac:dyDescent="0.25">
      <c r="A17" s="241"/>
      <c r="B17" s="115" t="s">
        <v>245</v>
      </c>
      <c r="C17" s="116"/>
      <c r="D17" s="1">
        <v>1</v>
      </c>
      <c r="E17" s="1">
        <v>4</v>
      </c>
      <c r="F17" s="36">
        <f t="shared" si="1"/>
        <v>4</v>
      </c>
      <c r="G17" s="115" t="s">
        <v>297</v>
      </c>
      <c r="H17" s="117">
        <v>0.5</v>
      </c>
      <c r="I17" s="36">
        <f t="shared" si="0"/>
        <v>2</v>
      </c>
      <c r="J17" s="109" t="str">
        <f t="shared" si="2"/>
        <v>Faible</v>
      </c>
      <c r="K17" s="118"/>
      <c r="L17" s="118"/>
      <c r="M17" s="1"/>
      <c r="N17" s="1"/>
      <c r="O17" s="1"/>
      <c r="P17" s="1"/>
    </row>
    <row r="18" spans="1:17" s="114" customFormat="1" ht="33" customHeight="1" x14ac:dyDescent="0.25">
      <c r="A18" s="242" t="s">
        <v>247</v>
      </c>
      <c r="B18" s="243"/>
      <c r="C18" s="243"/>
      <c r="D18" s="243"/>
      <c r="E18" s="243"/>
      <c r="F18" s="243"/>
      <c r="G18" s="243"/>
      <c r="H18" s="243"/>
      <c r="I18" s="243"/>
      <c r="J18" s="243"/>
      <c r="K18" s="243"/>
      <c r="L18" s="243"/>
      <c r="M18" s="243"/>
      <c r="N18" s="243"/>
      <c r="O18" s="243"/>
      <c r="P18" s="243"/>
      <c r="Q18" s="114" t="str">
        <f>IF(I18&lt;0.3, "", IF(I18&lt;3.9,"faible", IF(I18&lt;8.9, "modéré","elevé")))</f>
        <v/>
      </c>
    </row>
    <row r="19" spans="1:17" s="114" customFormat="1" ht="33" customHeight="1" x14ac:dyDescent="0.25">
      <c r="A19" s="119" t="s">
        <v>248</v>
      </c>
      <c r="B19" s="120" t="s">
        <v>124</v>
      </c>
      <c r="C19" s="116"/>
      <c r="D19" s="1">
        <v>1</v>
      </c>
      <c r="E19" s="1">
        <v>2</v>
      </c>
      <c r="F19" s="36">
        <f t="shared" ref="F19:F22" si="3">D19*E19</f>
        <v>2</v>
      </c>
      <c r="G19" s="115"/>
      <c r="H19" s="117">
        <v>1</v>
      </c>
      <c r="I19" s="36">
        <f>F19*H19</f>
        <v>2</v>
      </c>
      <c r="J19" s="109" t="str">
        <f t="shared" si="2"/>
        <v>Faible</v>
      </c>
      <c r="K19" s="118" t="s">
        <v>271</v>
      </c>
      <c r="L19" s="118"/>
      <c r="M19" s="1"/>
      <c r="N19" s="1"/>
      <c r="O19" s="1"/>
      <c r="P19" s="37"/>
    </row>
    <row r="20" spans="1:17" s="114" customFormat="1" ht="33" customHeight="1" x14ac:dyDescent="0.25">
      <c r="A20" s="119" t="s">
        <v>286</v>
      </c>
      <c r="B20" s="120" t="s">
        <v>124</v>
      </c>
      <c r="C20" s="116"/>
      <c r="D20" s="1">
        <v>2</v>
      </c>
      <c r="E20" s="1">
        <v>2</v>
      </c>
      <c r="F20" s="36">
        <f t="shared" si="3"/>
        <v>4</v>
      </c>
      <c r="G20" s="115"/>
      <c r="H20" s="117">
        <v>1</v>
      </c>
      <c r="I20" s="36">
        <f>F20*H20</f>
        <v>4</v>
      </c>
      <c r="J20" s="109" t="str">
        <f t="shared" si="2"/>
        <v>Modéré</v>
      </c>
      <c r="K20" s="118" t="s">
        <v>271</v>
      </c>
      <c r="L20" s="118"/>
      <c r="M20" s="1"/>
      <c r="N20" s="1"/>
      <c r="O20" s="1"/>
      <c r="P20" s="37"/>
    </row>
    <row r="21" spans="1:17" s="114" customFormat="1" ht="45.75" customHeight="1" x14ac:dyDescent="0.25">
      <c r="A21" s="121" t="s">
        <v>272</v>
      </c>
      <c r="B21" s="115" t="s">
        <v>249</v>
      </c>
      <c r="C21" s="116"/>
      <c r="D21" s="1">
        <v>1</v>
      </c>
      <c r="E21" s="1">
        <v>3</v>
      </c>
      <c r="F21" s="36">
        <f t="shared" si="3"/>
        <v>3</v>
      </c>
      <c r="G21" s="115" t="s">
        <v>298</v>
      </c>
      <c r="H21" s="117">
        <v>0.5</v>
      </c>
      <c r="I21" s="36">
        <f>F21*H21</f>
        <v>1.5</v>
      </c>
      <c r="J21" s="109" t="str">
        <f t="shared" si="2"/>
        <v>Faible</v>
      </c>
      <c r="K21" s="118"/>
      <c r="L21" s="118"/>
      <c r="M21" s="1"/>
      <c r="N21" s="1"/>
      <c r="O21" s="1"/>
      <c r="P21" s="1"/>
    </row>
    <row r="22" spans="1:17" s="114" customFormat="1" ht="33" customHeight="1" x14ac:dyDescent="0.25">
      <c r="A22" s="121" t="s">
        <v>250</v>
      </c>
      <c r="B22" s="115" t="s">
        <v>124</v>
      </c>
      <c r="C22" s="116"/>
      <c r="D22" s="1">
        <v>1</v>
      </c>
      <c r="E22" s="1">
        <v>3</v>
      </c>
      <c r="F22" s="36">
        <f t="shared" si="3"/>
        <v>3</v>
      </c>
      <c r="G22" s="115" t="s">
        <v>299</v>
      </c>
      <c r="H22" s="117">
        <v>0.5</v>
      </c>
      <c r="I22" s="36">
        <f>F22*H22</f>
        <v>1.5</v>
      </c>
      <c r="J22" s="109" t="str">
        <f t="shared" si="2"/>
        <v>Faible</v>
      </c>
      <c r="K22" s="118"/>
      <c r="L22" s="118"/>
      <c r="M22" s="1"/>
      <c r="N22" s="1"/>
      <c r="O22" s="1"/>
      <c r="P22" s="1"/>
    </row>
    <row r="23" spans="1:17" s="114" customFormat="1" ht="33" customHeight="1" x14ac:dyDescent="0.25">
      <c r="A23" s="118" t="s">
        <v>251</v>
      </c>
      <c r="B23" s="115" t="s">
        <v>124</v>
      </c>
      <c r="C23" s="116"/>
      <c r="D23" s="1">
        <v>1</v>
      </c>
      <c r="E23" s="1">
        <v>3</v>
      </c>
      <c r="F23" s="36">
        <f>D23*E23</f>
        <v>3</v>
      </c>
      <c r="G23" s="115" t="s">
        <v>274</v>
      </c>
      <c r="H23" s="117">
        <v>0.5</v>
      </c>
      <c r="I23" s="36">
        <f>F23*H23</f>
        <v>1.5</v>
      </c>
      <c r="J23" s="109" t="str">
        <f t="shared" si="2"/>
        <v>Faible</v>
      </c>
      <c r="K23" s="118"/>
      <c r="L23" s="118"/>
      <c r="M23" s="1"/>
      <c r="N23" s="1"/>
      <c r="O23" s="1"/>
      <c r="P23" s="1"/>
    </row>
    <row r="24" spans="1:17" x14ac:dyDescent="0.25">
      <c r="E24" s="62"/>
    </row>
  </sheetData>
  <sheetProtection formatCells="0" formatColumns="0" formatRows="0" insertColumns="0" insertRows="0" deleteRows="0" sort="0" autoFilter="0"/>
  <autoFilter ref="A6:Y23" xr:uid="{00000000-0009-0000-0000-000001000000}"/>
  <mergeCells count="29">
    <mergeCell ref="F5:F6"/>
    <mergeCell ref="A1:P1"/>
    <mergeCell ref="A2:H2"/>
    <mergeCell ref="J2:P2"/>
    <mergeCell ref="A3:H3"/>
    <mergeCell ref="J3:P3"/>
    <mergeCell ref="A4:I4"/>
    <mergeCell ref="K4:P4"/>
    <mergeCell ref="A5:A6"/>
    <mergeCell ref="B5:B6"/>
    <mergeCell ref="C5:C6"/>
    <mergeCell ref="D5:D6"/>
    <mergeCell ref="E5:E6"/>
    <mergeCell ref="A12:A13"/>
    <mergeCell ref="A14:A15"/>
    <mergeCell ref="A16:A17"/>
    <mergeCell ref="A18:P18"/>
    <mergeCell ref="M5:M6"/>
    <mergeCell ref="N5:N6"/>
    <mergeCell ref="O5:O6"/>
    <mergeCell ref="P5:P6"/>
    <mergeCell ref="A7:P7"/>
    <mergeCell ref="A8:A11"/>
    <mergeCell ref="G5:G6"/>
    <mergeCell ref="H5:H6"/>
    <mergeCell ref="I5:I6"/>
    <mergeCell ref="J5:J6"/>
    <mergeCell ref="K5:K6"/>
    <mergeCell ref="L5:L6"/>
  </mergeCells>
  <conditionalFormatting sqref="F10 F12:F17">
    <cfRule type="cellIs" dxfId="158" priority="47" operator="between">
      <formula>9</formula>
      <formula>16</formula>
    </cfRule>
    <cfRule type="cellIs" dxfId="157" priority="48" operator="between">
      <formula>4</formula>
      <formula>8</formula>
    </cfRule>
    <cfRule type="cellIs" dxfId="156" priority="49" operator="between">
      <formula>1</formula>
      <formula>3</formula>
    </cfRule>
  </conditionalFormatting>
  <conditionalFormatting sqref="I10:I17">
    <cfRule type="cellIs" dxfId="155" priority="44" operator="between">
      <formula>9</formula>
      <formula>16</formula>
    </cfRule>
    <cfRule type="cellIs" dxfId="154" priority="45" operator="between">
      <formula>4</formula>
      <formula>8.9</formula>
    </cfRule>
    <cfRule type="cellIs" dxfId="153" priority="46" operator="between">
      <formula>1</formula>
      <formula>3.9</formula>
    </cfRule>
  </conditionalFormatting>
  <conditionalFormatting sqref="I19 I21:I23">
    <cfRule type="cellIs" dxfId="152" priority="41" operator="between">
      <formula>9</formula>
      <formula>16</formula>
    </cfRule>
    <cfRule type="cellIs" dxfId="151" priority="42" operator="between">
      <formula>4</formula>
      <formula>8.9</formula>
    </cfRule>
    <cfRule type="cellIs" dxfId="150" priority="43" operator="between">
      <formula>1</formula>
      <formula>3.9</formula>
    </cfRule>
  </conditionalFormatting>
  <conditionalFormatting sqref="J10:J17">
    <cfRule type="containsText" dxfId="149" priority="38" operator="containsText" text="Elevé">
      <formula>NOT(ISERROR(SEARCH("Elevé",J10)))</formula>
    </cfRule>
    <cfRule type="containsText" dxfId="148" priority="39" operator="containsText" text="Modéré">
      <formula>NOT(ISERROR(SEARCH("Modéré",J10)))</formula>
    </cfRule>
    <cfRule type="containsText" dxfId="147" priority="40" operator="containsText" text="Faible">
      <formula>NOT(ISERROR(SEARCH("Faible",J10)))</formula>
    </cfRule>
  </conditionalFormatting>
  <conditionalFormatting sqref="F19 F21:F23">
    <cfRule type="cellIs" dxfId="146" priority="35" operator="between">
      <formula>9</formula>
      <formula>16</formula>
    </cfRule>
    <cfRule type="cellIs" dxfId="145" priority="36" operator="between">
      <formula>4</formula>
      <formula>8</formula>
    </cfRule>
    <cfRule type="cellIs" dxfId="144" priority="37" operator="between">
      <formula>1</formula>
      <formula>3</formula>
    </cfRule>
  </conditionalFormatting>
  <conditionalFormatting sqref="J19 J21:J23">
    <cfRule type="containsText" dxfId="143" priority="32" operator="containsText" text="Elevé">
      <formula>NOT(ISERROR(SEARCH("Elevé",J19)))</formula>
    </cfRule>
    <cfRule type="containsText" dxfId="142" priority="33" operator="containsText" text="Modéré">
      <formula>NOT(ISERROR(SEARCH("Modéré",J19)))</formula>
    </cfRule>
    <cfRule type="containsText" dxfId="141" priority="34" operator="containsText" text="Faible">
      <formula>NOT(ISERROR(SEARCH("Faible",J19)))</formula>
    </cfRule>
  </conditionalFormatting>
  <conditionalFormatting sqref="F11">
    <cfRule type="containsBlanks" priority="28">
      <formula>LEN(TRIM(F11))=0</formula>
    </cfRule>
    <cfRule type="cellIs" dxfId="140" priority="29" operator="between">
      <formula>9</formula>
      <formula>16</formula>
    </cfRule>
    <cfRule type="cellIs" dxfId="139" priority="30" operator="between">
      <formula>4</formula>
      <formula>8</formula>
    </cfRule>
    <cfRule type="cellIs" dxfId="138" priority="31" operator="between">
      <formula>1</formula>
      <formula>3</formula>
    </cfRule>
  </conditionalFormatting>
  <conditionalFormatting sqref="F8">
    <cfRule type="cellIs" dxfId="137" priority="25" operator="between">
      <formula>9</formula>
      <formula>16</formula>
    </cfRule>
    <cfRule type="cellIs" dxfId="136" priority="26" operator="between">
      <formula>4</formula>
      <formula>8</formula>
    </cfRule>
    <cfRule type="cellIs" dxfId="135" priority="27" operator="between">
      <formula>1</formula>
      <formula>3</formula>
    </cfRule>
  </conditionalFormatting>
  <conditionalFormatting sqref="I8">
    <cfRule type="cellIs" dxfId="134" priority="22" operator="between">
      <formula>9</formula>
      <formula>16</formula>
    </cfRule>
    <cfRule type="cellIs" dxfId="133" priority="23" operator="between">
      <formula>4</formula>
      <formula>8.9</formula>
    </cfRule>
    <cfRule type="cellIs" dxfId="132" priority="24" operator="between">
      <formula>1</formula>
      <formula>3.9</formula>
    </cfRule>
  </conditionalFormatting>
  <conditionalFormatting sqref="J8">
    <cfRule type="containsText" dxfId="131" priority="19" operator="containsText" text="Elevé">
      <formula>NOT(ISERROR(SEARCH("Elevé",J8)))</formula>
    </cfRule>
    <cfRule type="containsText" dxfId="130" priority="20" operator="containsText" text="Modéré">
      <formula>NOT(ISERROR(SEARCH("Modéré",J8)))</formula>
    </cfRule>
    <cfRule type="containsText" dxfId="129" priority="21" operator="containsText" text="Faible">
      <formula>NOT(ISERROR(SEARCH("Faible",J8)))</formula>
    </cfRule>
  </conditionalFormatting>
  <conditionalFormatting sqref="F9">
    <cfRule type="cellIs" dxfId="128" priority="16" operator="between">
      <formula>9</formula>
      <formula>16</formula>
    </cfRule>
    <cfRule type="cellIs" dxfId="127" priority="17" operator="between">
      <formula>4</formula>
      <formula>8</formula>
    </cfRule>
    <cfRule type="cellIs" dxfId="126" priority="18" operator="between">
      <formula>1</formula>
      <formula>3</formula>
    </cfRule>
  </conditionalFormatting>
  <conditionalFormatting sqref="I9">
    <cfRule type="cellIs" dxfId="125" priority="13" operator="between">
      <formula>9</formula>
      <formula>16</formula>
    </cfRule>
    <cfRule type="cellIs" dxfId="124" priority="14" operator="between">
      <formula>4</formula>
      <formula>8.9</formula>
    </cfRule>
    <cfRule type="cellIs" dxfId="123" priority="15" operator="between">
      <formula>1</formula>
      <formula>3.9</formula>
    </cfRule>
  </conditionalFormatting>
  <conditionalFormatting sqref="J9">
    <cfRule type="containsText" dxfId="122" priority="10" operator="containsText" text="Elevé">
      <formula>NOT(ISERROR(SEARCH("Elevé",J9)))</formula>
    </cfRule>
    <cfRule type="containsText" dxfId="121" priority="11" operator="containsText" text="Modéré">
      <formula>NOT(ISERROR(SEARCH("Modéré",J9)))</formula>
    </cfRule>
    <cfRule type="containsText" dxfId="120" priority="12" operator="containsText" text="Faible">
      <formula>NOT(ISERROR(SEARCH("Faible",J9)))</formula>
    </cfRule>
  </conditionalFormatting>
  <conditionalFormatting sqref="I20">
    <cfRule type="cellIs" dxfId="119" priority="7" operator="between">
      <formula>9</formula>
      <formula>16</formula>
    </cfRule>
    <cfRule type="cellIs" dxfId="118" priority="8" operator="between">
      <formula>4</formula>
      <formula>8.9</formula>
    </cfRule>
    <cfRule type="cellIs" dxfId="117" priority="9" operator="between">
      <formula>1</formula>
      <formula>3.9</formula>
    </cfRule>
  </conditionalFormatting>
  <conditionalFormatting sqref="F20">
    <cfRule type="cellIs" dxfId="116" priority="4" operator="between">
      <formula>9</formula>
      <formula>16</formula>
    </cfRule>
    <cfRule type="cellIs" dxfId="115" priority="5" operator="between">
      <formula>4</formula>
      <formula>8</formula>
    </cfRule>
    <cfRule type="cellIs" dxfId="114" priority="6" operator="between">
      <formula>1</formula>
      <formula>3</formula>
    </cfRule>
  </conditionalFormatting>
  <conditionalFormatting sqref="J20">
    <cfRule type="containsText" dxfId="113" priority="1" operator="containsText" text="Elevé">
      <formula>NOT(ISERROR(SEARCH("Elevé",J20)))</formula>
    </cfRule>
    <cfRule type="containsText" dxfId="112" priority="2" operator="containsText" text="Modéré">
      <formula>NOT(ISERROR(SEARCH("Modéré",J20)))</formula>
    </cfRule>
    <cfRule type="containsText" dxfId="111" priority="3" operator="containsText" text="Faible">
      <formula>NOT(ISERROR(SEARCH("Faible",J20)))</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FE40F507-70D6-4123-810D-984D8F7785FA}">
          <x14:formula1>
            <xm:f>'Tableau des critères'!$A$22:$A$25</xm:f>
          </x14:formula1>
          <xm:sqref>H8:H17 H19:H23</xm:sqref>
        </x14:dataValidation>
        <x14:dataValidation type="list" allowBlank="1" showInputMessage="1" showErrorMessage="1" xr:uid="{71E0A37F-DAF2-407C-A3D3-79A66B92C590}">
          <x14:formula1>
            <xm:f>'Tableau des critères'!$A$5:$A$8</xm:f>
          </x14:formula1>
          <xm:sqref>E8:E17 E19:E23</xm:sqref>
        </x14:dataValidation>
        <x14:dataValidation type="list" allowBlank="1" showInputMessage="1" showErrorMessage="1" xr:uid="{BF618965-D2A3-4332-9D35-BB2005B86ED8}">
          <x14:formula1>
            <xm:f>'Tableau des critères'!$A$12:$A$15</xm:f>
          </x14:formula1>
          <xm:sqref>D8:D17 D19:D23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9B28-F537-4167-A0F2-D9A8A76C88A2}">
  <sheetPr>
    <pageSetUpPr fitToPage="1"/>
  </sheetPr>
  <dimension ref="A1:R12"/>
  <sheetViews>
    <sheetView showZeros="0" zoomScale="90" zoomScaleNormal="90" zoomScaleSheetLayoutView="75" workbookViewId="0">
      <selection activeCell="A9" sqref="A9"/>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317</v>
      </c>
      <c r="B2" s="229"/>
      <c r="C2" s="229"/>
      <c r="D2" s="229"/>
      <c r="E2" s="229"/>
      <c r="F2" s="229"/>
      <c r="G2" s="229"/>
      <c r="H2" s="230"/>
      <c r="I2" s="110"/>
      <c r="J2" s="231" t="s">
        <v>135</v>
      </c>
      <c r="K2" s="231"/>
      <c r="L2" s="231"/>
      <c r="M2" s="231"/>
      <c r="N2" s="231"/>
      <c r="O2" s="231"/>
      <c r="P2" s="231"/>
      <c r="Q2" s="44"/>
      <c r="R2" s="45"/>
    </row>
    <row r="3" spans="1:18" ht="30" customHeight="1" x14ac:dyDescent="0.25">
      <c r="A3" s="230" t="s">
        <v>318</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11"/>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19" t="s">
        <v>247</v>
      </c>
      <c r="B7" s="220"/>
      <c r="C7" s="220"/>
      <c r="D7" s="220"/>
      <c r="E7" s="220"/>
      <c r="F7" s="220"/>
      <c r="G7" s="220"/>
      <c r="H7" s="220"/>
      <c r="I7" s="220"/>
      <c r="J7" s="220"/>
      <c r="K7" s="220"/>
      <c r="L7" s="220"/>
      <c r="M7" s="220"/>
      <c r="N7" s="220"/>
      <c r="O7" s="220"/>
      <c r="P7" s="220"/>
      <c r="Q7" s="43" t="str">
        <f>IF(I7&lt;0.3, "", IF(I7&lt;3.9,"faible", IF(I7&lt;8.9, "modéré","elevé")))</f>
        <v/>
      </c>
    </row>
    <row r="8" spans="1:18" s="114" customFormat="1" ht="33" customHeight="1" x14ac:dyDescent="0.25">
      <c r="A8" s="119" t="s">
        <v>248</v>
      </c>
      <c r="B8" s="120" t="s">
        <v>124</v>
      </c>
      <c r="C8" s="116"/>
      <c r="D8" s="1">
        <v>1</v>
      </c>
      <c r="E8" s="1">
        <v>2</v>
      </c>
      <c r="F8" s="36">
        <f t="shared" ref="F8:F9" si="0">D8*E8</f>
        <v>2</v>
      </c>
      <c r="G8" s="115"/>
      <c r="H8" s="117">
        <v>1</v>
      </c>
      <c r="I8" s="36">
        <f>F8*H8</f>
        <v>2</v>
      </c>
      <c r="J8" s="109" t="str">
        <f t="shared" ref="J8:J11" si="1">IF(I8&lt;0.3, "", IF(I8&lt;3.9,"Faible", IF(I8&lt;8.9, "Modéré","Elevé")))</f>
        <v>Faible</v>
      </c>
      <c r="K8" s="118" t="s">
        <v>271</v>
      </c>
      <c r="L8" s="118"/>
      <c r="M8" s="1"/>
      <c r="N8" s="1"/>
      <c r="O8" s="1"/>
      <c r="P8" s="37"/>
    </row>
    <row r="9" spans="1:18" s="114" customFormat="1" ht="33" customHeight="1" x14ac:dyDescent="0.25">
      <c r="A9" s="121" t="s">
        <v>272</v>
      </c>
      <c r="B9" s="115" t="s">
        <v>249</v>
      </c>
      <c r="C9" s="116"/>
      <c r="D9" s="1">
        <v>1</v>
      </c>
      <c r="E9" s="1">
        <v>3</v>
      </c>
      <c r="F9" s="36">
        <f t="shared" si="0"/>
        <v>3</v>
      </c>
      <c r="G9" s="115" t="s">
        <v>273</v>
      </c>
      <c r="H9" s="117">
        <v>1</v>
      </c>
      <c r="I9" s="36">
        <f>F9*H9</f>
        <v>3</v>
      </c>
      <c r="J9" s="109" t="str">
        <f t="shared" si="1"/>
        <v>Faible</v>
      </c>
      <c r="K9" s="118"/>
      <c r="L9" s="118"/>
      <c r="M9" s="1"/>
      <c r="N9" s="1"/>
      <c r="O9" s="1"/>
      <c r="P9" s="1"/>
    </row>
    <row r="10" spans="1:18" s="114" customFormat="1" ht="33" customHeight="1" x14ac:dyDescent="0.25">
      <c r="A10" s="118" t="s">
        <v>251</v>
      </c>
      <c r="B10" s="115" t="s">
        <v>124</v>
      </c>
      <c r="C10" s="116"/>
      <c r="D10" s="1">
        <v>1</v>
      </c>
      <c r="E10" s="1">
        <v>3</v>
      </c>
      <c r="F10" s="36">
        <f>D10*E10</f>
        <v>3</v>
      </c>
      <c r="G10" s="115" t="s">
        <v>287</v>
      </c>
      <c r="H10" s="117">
        <v>0.5</v>
      </c>
      <c r="I10" s="36">
        <f>F10*H10</f>
        <v>1.5</v>
      </c>
      <c r="J10" s="109" t="str">
        <f t="shared" si="1"/>
        <v>Faible</v>
      </c>
      <c r="K10" s="118"/>
      <c r="L10" s="118"/>
      <c r="M10" s="1"/>
      <c r="N10" s="1"/>
      <c r="O10" s="1"/>
      <c r="P10" s="1"/>
    </row>
    <row r="11" spans="1:18" s="114" customFormat="1" ht="28.5" x14ac:dyDescent="0.25">
      <c r="A11" s="122" t="s">
        <v>6</v>
      </c>
      <c r="B11" s="115" t="s">
        <v>124</v>
      </c>
      <c r="C11" s="116"/>
      <c r="D11" s="1">
        <v>1</v>
      </c>
      <c r="E11" s="1">
        <v>4</v>
      </c>
      <c r="F11" s="36">
        <f t="shared" ref="F11" si="2">D11*E11</f>
        <v>4</v>
      </c>
      <c r="G11" s="115" t="s">
        <v>322</v>
      </c>
      <c r="H11" s="117">
        <v>0.3</v>
      </c>
      <c r="I11" s="36">
        <f>F11*H11</f>
        <v>1.2</v>
      </c>
      <c r="J11" s="109" t="str">
        <f t="shared" si="1"/>
        <v>Faible</v>
      </c>
      <c r="K11" s="118"/>
      <c r="L11" s="118"/>
      <c r="M11" s="1"/>
      <c r="N11" s="1"/>
      <c r="O11" s="1"/>
      <c r="P11" s="1"/>
    </row>
    <row r="12" spans="1:18" x14ac:dyDescent="0.25">
      <c r="E12" s="62"/>
    </row>
  </sheetData>
  <sheetProtection formatCells="0" formatColumns="0" formatRows="0" insertColumns="0" insertRows="0" deleteRows="0" sort="0" autoFilter="0"/>
  <autoFilter ref="A6:Y11" xr:uid="{00000000-0009-0000-0000-000001000000}"/>
  <mergeCells count="24">
    <mergeCell ref="A4:I4"/>
    <mergeCell ref="K4:P4"/>
    <mergeCell ref="M5:M6"/>
    <mergeCell ref="N5:N6"/>
    <mergeCell ref="O5:O6"/>
    <mergeCell ref="P5:P6"/>
    <mergeCell ref="A1:P1"/>
    <mergeCell ref="A2:H2"/>
    <mergeCell ref="J2:P2"/>
    <mergeCell ref="A3:H3"/>
    <mergeCell ref="J3:P3"/>
    <mergeCell ref="A7:P7"/>
    <mergeCell ref="G5:G6"/>
    <mergeCell ref="H5:H6"/>
    <mergeCell ref="I5:I6"/>
    <mergeCell ref="J5:J6"/>
    <mergeCell ref="K5:K6"/>
    <mergeCell ref="L5:L6"/>
    <mergeCell ref="A5:A6"/>
    <mergeCell ref="B5:B6"/>
    <mergeCell ref="C5:C6"/>
    <mergeCell ref="D5:D6"/>
    <mergeCell ref="E5:E6"/>
    <mergeCell ref="F5:F6"/>
  </mergeCells>
  <conditionalFormatting sqref="F8:F10">
    <cfRule type="cellIs" dxfId="110" priority="16" operator="between">
      <formula>9</formula>
      <formula>16</formula>
    </cfRule>
    <cfRule type="cellIs" dxfId="109" priority="17" operator="between">
      <formula>4</formula>
      <formula>8</formula>
    </cfRule>
    <cfRule type="cellIs" dxfId="108" priority="18" operator="between">
      <formula>1</formula>
      <formula>3</formula>
    </cfRule>
  </conditionalFormatting>
  <conditionalFormatting sqref="I8:I10">
    <cfRule type="cellIs" dxfId="107" priority="13" operator="between">
      <formula>9</formula>
      <formula>16</formula>
    </cfRule>
    <cfRule type="cellIs" dxfId="106" priority="14" operator="between">
      <formula>4</formula>
      <formula>8.9</formula>
    </cfRule>
    <cfRule type="cellIs" dxfId="105" priority="15" operator="between">
      <formula>1</formula>
      <formula>3.9</formula>
    </cfRule>
  </conditionalFormatting>
  <conditionalFormatting sqref="J8:J10">
    <cfRule type="containsText" dxfId="104" priority="10" operator="containsText" text="Elevé">
      <formula>NOT(ISERROR(SEARCH("Elevé",J8)))</formula>
    </cfRule>
    <cfRule type="containsText" dxfId="103" priority="11" operator="containsText" text="Modéré">
      <formula>NOT(ISERROR(SEARCH("Modéré",J8)))</formula>
    </cfRule>
    <cfRule type="containsText" dxfId="102" priority="12" operator="containsText" text="Faible">
      <formula>NOT(ISERROR(SEARCH("Faible",J8)))</formula>
    </cfRule>
  </conditionalFormatting>
  <conditionalFormatting sqref="F11">
    <cfRule type="cellIs" dxfId="101" priority="7" operator="between">
      <formula>9</formula>
      <formula>16</formula>
    </cfRule>
    <cfRule type="cellIs" dxfId="100" priority="8" operator="between">
      <formula>4</formula>
      <formula>8</formula>
    </cfRule>
    <cfRule type="cellIs" dxfId="99" priority="9" operator="between">
      <formula>1</formula>
      <formula>3</formula>
    </cfRule>
  </conditionalFormatting>
  <conditionalFormatting sqref="I11">
    <cfRule type="cellIs" dxfId="98" priority="4" operator="between">
      <formula>9</formula>
      <formula>16</formula>
    </cfRule>
    <cfRule type="cellIs" dxfId="97" priority="5" operator="between">
      <formula>4</formula>
      <formula>8.9</formula>
    </cfRule>
    <cfRule type="cellIs" dxfId="96" priority="6" operator="between">
      <formula>1</formula>
      <formula>3.9</formula>
    </cfRule>
  </conditionalFormatting>
  <conditionalFormatting sqref="J11">
    <cfRule type="containsText" dxfId="95" priority="1" operator="containsText" text="Elevé">
      <formula>NOT(ISERROR(SEARCH("Elevé",J11)))</formula>
    </cfRule>
    <cfRule type="containsText" dxfId="94" priority="2" operator="containsText" text="Modéré">
      <formula>NOT(ISERROR(SEARCH("Modéré",J11)))</formula>
    </cfRule>
    <cfRule type="containsText" dxfId="93" priority="3" operator="containsText" text="Faible">
      <formula>NOT(ISERROR(SEARCH("Faible",J11)))</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BC194A18-6ABE-4F42-ACBD-F735EA933889}">
          <x14:formula1>
            <xm:f>'Tableau des critères'!$A$12:$A$15</xm:f>
          </x14:formula1>
          <xm:sqref>D8:D11</xm:sqref>
        </x14:dataValidation>
        <x14:dataValidation type="list" allowBlank="1" showInputMessage="1" showErrorMessage="1" xr:uid="{C24E4ABF-AD69-413D-878C-6603BACB52C9}">
          <x14:formula1>
            <xm:f>'Tableau des critères'!$A$5:$A$8</xm:f>
          </x14:formula1>
          <xm:sqref>E8:E11</xm:sqref>
        </x14:dataValidation>
        <x14:dataValidation type="list" allowBlank="1" showInputMessage="1" showErrorMessage="1" xr:uid="{E7FC2D09-DDBB-4B21-BB00-0EC582AA1F2B}">
          <x14:formula1>
            <xm:f>'Tableau des critères'!$A$22:$A$25</xm:f>
          </x14:formula1>
          <xm:sqref>H8:H11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2DB01-C4DF-4C6C-B5F6-63EC7F2D46B9}">
  <sheetPr>
    <pageSetUpPr fitToPage="1"/>
  </sheetPr>
  <dimension ref="A1:R11"/>
  <sheetViews>
    <sheetView showZeros="0" zoomScale="90" zoomScaleNormal="90" zoomScaleSheetLayoutView="75" workbookViewId="0">
      <selection activeCell="G9" sqref="G9"/>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315</v>
      </c>
      <c r="B2" s="229"/>
      <c r="C2" s="229"/>
      <c r="D2" s="229"/>
      <c r="E2" s="229"/>
      <c r="F2" s="229"/>
      <c r="G2" s="229"/>
      <c r="H2" s="230"/>
      <c r="I2" s="110"/>
      <c r="J2" s="231" t="s">
        <v>135</v>
      </c>
      <c r="K2" s="231"/>
      <c r="L2" s="231"/>
      <c r="M2" s="231"/>
      <c r="N2" s="231"/>
      <c r="O2" s="231"/>
      <c r="P2" s="231"/>
      <c r="Q2" s="44"/>
      <c r="R2" s="45"/>
    </row>
    <row r="3" spans="1:18" ht="30" customHeight="1" x14ac:dyDescent="0.25">
      <c r="A3" s="230" t="s">
        <v>316</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08"/>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19" t="s">
        <v>247</v>
      </c>
      <c r="B7" s="220"/>
      <c r="C7" s="220"/>
      <c r="D7" s="220"/>
      <c r="E7" s="220"/>
      <c r="F7" s="220"/>
      <c r="G7" s="220"/>
      <c r="H7" s="220"/>
      <c r="I7" s="220"/>
      <c r="J7" s="220"/>
      <c r="K7" s="220"/>
      <c r="L7" s="220"/>
      <c r="M7" s="220"/>
      <c r="N7" s="220"/>
      <c r="O7" s="220"/>
      <c r="P7" s="220"/>
      <c r="Q7" s="43" t="str">
        <f>IF(I7&lt;0.3, "", IF(I7&lt;3.9,"faible", IF(I7&lt;8.9, "modéré","elevé")))</f>
        <v/>
      </c>
    </row>
    <row r="8" spans="1:18" s="114" customFormat="1" ht="33" customHeight="1" x14ac:dyDescent="0.25">
      <c r="A8" s="119" t="s">
        <v>248</v>
      </c>
      <c r="B8" s="120" t="s">
        <v>124</v>
      </c>
      <c r="C8" s="116"/>
      <c r="D8" s="1">
        <v>1</v>
      </c>
      <c r="E8" s="1">
        <v>2</v>
      </c>
      <c r="F8" s="36">
        <f t="shared" ref="F8:F9" si="0">D8*E8</f>
        <v>2</v>
      </c>
      <c r="G8" s="115"/>
      <c r="H8" s="117">
        <v>1</v>
      </c>
      <c r="I8" s="36">
        <f>F8*H8</f>
        <v>2</v>
      </c>
      <c r="J8" s="109" t="str">
        <f t="shared" ref="J8:J9" si="1">IF(I8&lt;0.3, "", IF(I8&lt;3.9,"Faible", IF(I8&lt;8.9, "Modéré","Elevé")))</f>
        <v>Faible</v>
      </c>
      <c r="K8" s="118" t="s">
        <v>271</v>
      </c>
      <c r="L8" s="118"/>
      <c r="M8" s="1"/>
      <c r="N8" s="1"/>
      <c r="O8" s="1"/>
      <c r="P8" s="37"/>
    </row>
    <row r="9" spans="1:18" s="114" customFormat="1" ht="50.25" customHeight="1" x14ac:dyDescent="0.25">
      <c r="A9" s="121" t="s">
        <v>319</v>
      </c>
      <c r="B9" s="115" t="s">
        <v>124</v>
      </c>
      <c r="C9" s="116"/>
      <c r="D9" s="1">
        <v>4</v>
      </c>
      <c r="E9" s="1">
        <v>4</v>
      </c>
      <c r="F9" s="36">
        <f t="shared" si="0"/>
        <v>16</v>
      </c>
      <c r="G9" s="115" t="s">
        <v>321</v>
      </c>
      <c r="H9" s="117">
        <v>0.5</v>
      </c>
      <c r="I9" s="36">
        <f>F9*H9</f>
        <v>8</v>
      </c>
      <c r="J9" s="109" t="str">
        <f t="shared" si="1"/>
        <v>Modéré</v>
      </c>
      <c r="K9" s="118" t="s">
        <v>320</v>
      </c>
      <c r="L9" s="118"/>
      <c r="M9" s="1"/>
      <c r="N9" s="1"/>
      <c r="O9" s="1"/>
      <c r="P9" s="1"/>
    </row>
    <row r="10" spans="1:18" s="114" customFormat="1" ht="28.5" x14ac:dyDescent="0.25">
      <c r="A10" s="122" t="s">
        <v>6</v>
      </c>
      <c r="B10" s="115" t="s">
        <v>124</v>
      </c>
      <c r="C10" s="116"/>
      <c r="D10" s="1">
        <v>1</v>
      </c>
      <c r="E10" s="1">
        <v>4</v>
      </c>
      <c r="F10" s="36">
        <f t="shared" ref="F10" si="2">D10*E10</f>
        <v>4</v>
      </c>
      <c r="G10" s="115" t="s">
        <v>322</v>
      </c>
      <c r="H10" s="117">
        <v>0.3</v>
      </c>
      <c r="I10" s="36">
        <f>F10*H10</f>
        <v>1.2</v>
      </c>
      <c r="J10" s="109" t="str">
        <f t="shared" ref="J10" si="3">IF(I10&lt;0.3, "", IF(I10&lt;3.9,"Faible", IF(I10&lt;8.9, "Modéré","Elevé")))</f>
        <v>Faible</v>
      </c>
      <c r="K10" s="118"/>
      <c r="L10" s="118"/>
      <c r="M10" s="1"/>
      <c r="N10" s="1"/>
      <c r="O10" s="1"/>
      <c r="P10" s="1"/>
    </row>
    <row r="11" spans="1:18" x14ac:dyDescent="0.25">
      <c r="E11" s="62"/>
    </row>
  </sheetData>
  <sheetProtection formatCells="0" formatColumns="0" formatRows="0" insertColumns="0" insertRows="0" deleteRows="0" sort="0" autoFilter="0"/>
  <autoFilter ref="A6:Y10" xr:uid="{00000000-0009-0000-0000-000001000000}"/>
  <mergeCells count="24">
    <mergeCell ref="A7:P7"/>
    <mergeCell ref="M5:M6"/>
    <mergeCell ref="N5:N6"/>
    <mergeCell ref="O5:O6"/>
    <mergeCell ref="P5:P6"/>
    <mergeCell ref="G5:G6"/>
    <mergeCell ref="H5:H6"/>
    <mergeCell ref="I5:I6"/>
    <mergeCell ref="J5:J6"/>
    <mergeCell ref="K5:K6"/>
    <mergeCell ref="L5:L6"/>
    <mergeCell ref="A5:A6"/>
    <mergeCell ref="B5:B6"/>
    <mergeCell ref="C5:C6"/>
    <mergeCell ref="D5:D6"/>
    <mergeCell ref="E5:E6"/>
    <mergeCell ref="F5:F6"/>
    <mergeCell ref="A1:P1"/>
    <mergeCell ref="A2:H2"/>
    <mergeCell ref="J2:P2"/>
    <mergeCell ref="A3:H3"/>
    <mergeCell ref="J3:P3"/>
    <mergeCell ref="A4:I4"/>
    <mergeCell ref="K4:P4"/>
  </mergeCells>
  <conditionalFormatting sqref="F8:F10">
    <cfRule type="cellIs" dxfId="92" priority="47" operator="between">
      <formula>9</formula>
      <formula>16</formula>
    </cfRule>
    <cfRule type="cellIs" dxfId="91" priority="48" operator="between">
      <formula>4</formula>
      <formula>8</formula>
    </cfRule>
    <cfRule type="cellIs" dxfId="90" priority="49" operator="between">
      <formula>1</formula>
      <formula>3</formula>
    </cfRule>
  </conditionalFormatting>
  <conditionalFormatting sqref="I8:I10">
    <cfRule type="cellIs" dxfId="89" priority="44" operator="between">
      <formula>9</formula>
      <formula>16</formula>
    </cfRule>
    <cfRule type="cellIs" dxfId="88" priority="45" operator="between">
      <formula>4</formula>
      <formula>8.9</formula>
    </cfRule>
    <cfRule type="cellIs" dxfId="87" priority="46" operator="between">
      <formula>1</formula>
      <formula>3.9</formula>
    </cfRule>
  </conditionalFormatting>
  <conditionalFormatting sqref="J8:J10">
    <cfRule type="containsText" dxfId="86" priority="35" operator="containsText" text="Elevé">
      <formula>NOT(ISERROR(SEARCH("Elevé",J8)))</formula>
    </cfRule>
    <cfRule type="containsText" dxfId="85" priority="36" operator="containsText" text="Modéré">
      <formula>NOT(ISERROR(SEARCH("Modéré",J8)))</formula>
    </cfRule>
    <cfRule type="containsText" dxfId="84" priority="37" operator="containsText" text="Faible">
      <formula>NOT(ISERROR(SEARCH("Faible",J8)))</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CC7FB1F6-C424-4937-9656-92F87E4A598A}">
          <x14:formula1>
            <xm:f>'Tableau des critères'!$A$22:$A$25</xm:f>
          </x14:formula1>
          <xm:sqref>H8:H10</xm:sqref>
        </x14:dataValidation>
        <x14:dataValidation type="list" allowBlank="1" showInputMessage="1" showErrorMessage="1" xr:uid="{236ADEFE-D9C2-4A55-B6CD-B03E33D560CB}">
          <x14:formula1>
            <xm:f>'Tableau des critères'!$A$5:$A$8</xm:f>
          </x14:formula1>
          <xm:sqref>E8:E10</xm:sqref>
        </x14:dataValidation>
        <x14:dataValidation type="list" allowBlank="1" showInputMessage="1" showErrorMessage="1" xr:uid="{D1195E0C-5E25-4DB7-B27F-CDD9E7BDAC3F}">
          <x14:formula1>
            <xm:f>'Tableau des critères'!$A$12:$A$15</xm:f>
          </x14:formula1>
          <xm:sqref>D8:D10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showGridLines="0" topLeftCell="A34" zoomScaleNormal="100" workbookViewId="0">
      <selection activeCell="O13" sqref="O13"/>
    </sheetView>
  </sheetViews>
  <sheetFormatPr baseColWidth="10" defaultRowHeight="15" x14ac:dyDescent="0.25"/>
  <sheetData/>
  <pageMargins left="0.7" right="0.7" top="0.75" bottom="0.75" header="0.3" footer="0.3"/>
  <pageSetup paperSize="9"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3"/>
  <sheetViews>
    <sheetView zoomScale="87" zoomScaleNormal="87" workbookViewId="0">
      <selection activeCell="D3" sqref="D3"/>
    </sheetView>
  </sheetViews>
  <sheetFormatPr baseColWidth="10" defaultColWidth="10.85546875" defaultRowHeight="15" x14ac:dyDescent="0.25"/>
  <cols>
    <col min="1" max="1" width="18" customWidth="1"/>
    <col min="2" max="2" width="47.42578125" style="75" customWidth="1"/>
    <col min="3" max="3" width="6.42578125" customWidth="1"/>
    <col min="4" max="4" width="27" customWidth="1"/>
    <col min="5" max="5" width="11.42578125" customWidth="1"/>
    <col min="6" max="6" width="74.7109375" style="76" customWidth="1"/>
    <col min="7" max="8" width="8.140625" customWidth="1"/>
  </cols>
  <sheetData>
    <row r="1" spans="1:8" ht="14.45" customHeight="1" x14ac:dyDescent="0.25"/>
    <row r="2" spans="1:8" ht="103.5" customHeight="1" x14ac:dyDescent="0.25">
      <c r="A2" s="77" t="s">
        <v>123</v>
      </c>
      <c r="B2" s="78" t="s">
        <v>163</v>
      </c>
      <c r="C2" s="79" t="s">
        <v>0</v>
      </c>
      <c r="D2" s="78" t="s">
        <v>164</v>
      </c>
      <c r="E2" s="79" t="s">
        <v>165</v>
      </c>
      <c r="F2" s="78" t="s">
        <v>166</v>
      </c>
      <c r="G2" s="79" t="s">
        <v>167</v>
      </c>
      <c r="H2" s="79" t="s">
        <v>168</v>
      </c>
    </row>
    <row r="3" spans="1:8" ht="173.1" customHeight="1" x14ac:dyDescent="0.25">
      <c r="A3" s="246" t="s">
        <v>140</v>
      </c>
      <c r="B3" s="80" t="s">
        <v>169</v>
      </c>
      <c r="C3" s="81"/>
      <c r="D3" s="80"/>
      <c r="E3" s="82"/>
      <c r="F3" s="83" t="s">
        <v>204</v>
      </c>
      <c r="G3" s="84"/>
      <c r="H3" s="84"/>
    </row>
    <row r="4" spans="1:8" ht="268.5" customHeight="1" x14ac:dyDescent="0.25">
      <c r="A4" s="247"/>
      <c r="B4" s="85" t="s">
        <v>170</v>
      </c>
      <c r="C4" s="81"/>
      <c r="D4" s="86"/>
      <c r="E4" s="87"/>
      <c r="F4" s="85" t="s">
        <v>171</v>
      </c>
      <c r="G4" s="84"/>
      <c r="H4" s="84"/>
    </row>
    <row r="5" spans="1:8" ht="127.5" customHeight="1" x14ac:dyDescent="0.25">
      <c r="A5" s="247"/>
      <c r="B5" s="85" t="s">
        <v>172</v>
      </c>
      <c r="C5" s="81"/>
      <c r="D5" s="88"/>
      <c r="E5" s="89"/>
      <c r="F5" s="85" t="s">
        <v>205</v>
      </c>
      <c r="G5" s="84"/>
      <c r="H5" s="84"/>
    </row>
    <row r="6" spans="1:8" ht="224.25" customHeight="1" x14ac:dyDescent="0.25">
      <c r="A6" s="247"/>
      <c r="B6" s="83" t="s">
        <v>173</v>
      </c>
      <c r="C6" s="81"/>
      <c r="D6" s="90"/>
      <c r="E6" s="87"/>
      <c r="F6" s="85" t="s">
        <v>174</v>
      </c>
      <c r="G6" s="84"/>
      <c r="H6" s="84"/>
    </row>
    <row r="7" spans="1:8" ht="105" x14ac:dyDescent="0.25">
      <c r="A7" s="247"/>
      <c r="B7" s="80" t="s">
        <v>175</v>
      </c>
      <c r="C7" s="81"/>
      <c r="D7" s="87"/>
      <c r="E7" s="87"/>
      <c r="F7" s="85" t="s">
        <v>176</v>
      </c>
      <c r="G7" s="84"/>
      <c r="H7" s="84"/>
    </row>
    <row r="8" spans="1:8" ht="69.599999999999994" customHeight="1" x14ac:dyDescent="0.25">
      <c r="A8" s="247"/>
      <c r="B8" s="83" t="s">
        <v>177</v>
      </c>
      <c r="C8" s="81"/>
      <c r="D8" s="91"/>
      <c r="E8" s="92"/>
      <c r="F8" s="83" t="s">
        <v>178</v>
      </c>
      <c r="G8" s="84"/>
      <c r="H8" s="84"/>
    </row>
    <row r="9" spans="1:8" ht="111" customHeight="1" x14ac:dyDescent="0.25">
      <c r="A9" s="247"/>
      <c r="B9" s="85" t="s">
        <v>179</v>
      </c>
      <c r="C9" s="81"/>
      <c r="D9" s="92"/>
      <c r="E9" s="92"/>
      <c r="F9" s="83" t="s">
        <v>180</v>
      </c>
      <c r="G9" s="84"/>
      <c r="H9" s="84"/>
    </row>
    <row r="10" spans="1:8" ht="84" customHeight="1" x14ac:dyDescent="0.25">
      <c r="A10" s="247"/>
      <c r="B10" s="83" t="s">
        <v>181</v>
      </c>
      <c r="C10" s="81"/>
      <c r="D10" s="92"/>
      <c r="E10" s="92"/>
      <c r="F10" s="83" t="s">
        <v>182</v>
      </c>
      <c r="G10" s="84"/>
      <c r="H10" s="84"/>
    </row>
    <row r="11" spans="1:8" ht="128.25" customHeight="1" x14ac:dyDescent="0.25">
      <c r="A11" s="248"/>
      <c r="B11" s="83" t="s">
        <v>183</v>
      </c>
      <c r="C11" s="81"/>
      <c r="D11" s="92"/>
      <c r="E11" s="92"/>
      <c r="F11" s="83" t="s">
        <v>203</v>
      </c>
      <c r="G11" s="84"/>
      <c r="H11" s="84"/>
    </row>
    <row r="12" spans="1:8" ht="118.5" customHeight="1" x14ac:dyDescent="0.25">
      <c r="A12" s="93" t="s">
        <v>184</v>
      </c>
      <c r="B12" s="85" t="s">
        <v>185</v>
      </c>
      <c r="C12" s="81"/>
      <c r="D12" s="90"/>
      <c r="E12" s="92"/>
      <c r="F12" s="83" t="s">
        <v>186</v>
      </c>
      <c r="G12" s="84"/>
      <c r="H12" s="84"/>
    </row>
    <row r="13" spans="1:8" ht="131.25" customHeight="1" x14ac:dyDescent="0.25">
      <c r="A13" s="93" t="s">
        <v>43</v>
      </c>
      <c r="B13" s="83" t="s">
        <v>187</v>
      </c>
      <c r="C13" s="81"/>
      <c r="D13" s="92"/>
      <c r="E13" s="92"/>
      <c r="F13" s="85" t="s">
        <v>188</v>
      </c>
      <c r="G13" s="84"/>
      <c r="H13" s="84"/>
    </row>
    <row r="14" spans="1:8" ht="149.25" customHeight="1" x14ac:dyDescent="0.25">
      <c r="A14" s="93" t="s">
        <v>189</v>
      </c>
      <c r="B14" s="83" t="s">
        <v>190</v>
      </c>
      <c r="C14" s="81"/>
      <c r="D14" s="92"/>
      <c r="E14" s="92"/>
      <c r="F14" s="83" t="s">
        <v>191</v>
      </c>
      <c r="G14" s="84"/>
      <c r="H14" s="84"/>
    </row>
    <row r="15" spans="1:8" ht="124.5" customHeight="1" x14ac:dyDescent="0.25">
      <c r="A15" s="249" t="s">
        <v>113</v>
      </c>
      <c r="B15" s="83" t="s">
        <v>192</v>
      </c>
      <c r="C15" s="81"/>
      <c r="D15" s="92"/>
      <c r="E15" s="84"/>
      <c r="F15" s="94" t="s">
        <v>193</v>
      </c>
      <c r="G15" s="84"/>
      <c r="H15" s="84"/>
    </row>
    <row r="16" spans="1:8" ht="35.1" customHeight="1" x14ac:dyDescent="0.25">
      <c r="A16" s="250"/>
      <c r="B16" s="83" t="s">
        <v>198</v>
      </c>
      <c r="C16" s="81"/>
      <c r="D16" s="92"/>
      <c r="E16" s="84"/>
      <c r="F16" s="94" t="s">
        <v>199</v>
      </c>
      <c r="G16" s="84"/>
      <c r="H16" s="84"/>
    </row>
    <row r="17" spans="1:8" ht="179.1" customHeight="1" x14ac:dyDescent="0.25">
      <c r="A17" s="250"/>
      <c r="B17" s="83" t="s">
        <v>194</v>
      </c>
      <c r="C17" s="81"/>
      <c r="D17" s="92"/>
      <c r="E17" s="92"/>
      <c r="F17" s="83" t="s">
        <v>202</v>
      </c>
      <c r="G17" s="84"/>
      <c r="H17" s="84"/>
    </row>
    <row r="18" spans="1:8" ht="45" x14ac:dyDescent="0.25">
      <c r="A18" s="98" t="s">
        <v>162</v>
      </c>
      <c r="B18" s="83" t="s">
        <v>200</v>
      </c>
      <c r="C18" s="81"/>
      <c r="D18" s="92"/>
      <c r="E18" s="84"/>
      <c r="F18" s="99" t="s">
        <v>201</v>
      </c>
      <c r="G18" s="84"/>
      <c r="H18" s="84"/>
    </row>
    <row r="19" spans="1:8" ht="41.25" customHeight="1" x14ac:dyDescent="0.25">
      <c r="A19" s="93" t="s">
        <v>195</v>
      </c>
      <c r="B19" s="95"/>
      <c r="C19" s="81"/>
      <c r="D19" s="92"/>
      <c r="E19" s="84"/>
      <c r="F19" s="96"/>
      <c r="G19" s="84"/>
      <c r="H19" s="84"/>
    </row>
    <row r="23" spans="1:8" x14ac:dyDescent="0.25">
      <c r="B23" s="75" t="s">
        <v>196</v>
      </c>
    </row>
  </sheetData>
  <autoFilter ref="A2:F2" xr:uid="{00000000-0009-0000-0000-000004000000}"/>
  <mergeCells count="2">
    <mergeCell ref="A3:A11"/>
    <mergeCell ref="A15:A17"/>
  </mergeCells>
  <dataValidations count="1">
    <dataValidation type="list" allowBlank="1" showInputMessage="1" showErrorMessage="1" sqref="C3:C19" xr:uid="{00000000-0002-0000-0400-000000000000}">
      <formula1>"oui, non"</formula1>
    </dataValidation>
  </dataValidations>
  <pageMargins left="0.23622047244094491" right="0.23622047244094491" top="0.74803149606299213" bottom="0.74803149606299213" header="0.31496062992125984" footer="0.31496062992125984"/>
  <pageSetup paperSize="9" scale="73" fitToHeight="0" orientation="landscape"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1"/>
  <sheetViews>
    <sheetView showZeros="0" zoomScale="80" zoomScaleNormal="80" zoomScaleSheetLayoutView="75" workbookViewId="0">
      <selection activeCell="A40" sqref="A40"/>
    </sheetView>
  </sheetViews>
  <sheetFormatPr baseColWidth="10" defaultColWidth="11.42578125" defaultRowHeight="15" x14ac:dyDescent="0.25"/>
  <cols>
    <col min="1" max="1" width="50.85546875" style="43" customWidth="1"/>
    <col min="2" max="2" width="7" style="43" customWidth="1"/>
    <col min="3" max="3" width="21" style="43" hidden="1" customWidth="1"/>
    <col min="4" max="4" width="30.42578125" style="43" customWidth="1"/>
    <col min="5" max="5" width="30.42578125" style="58" customWidth="1"/>
    <col min="6" max="8" width="6.42578125" style="43" customWidth="1"/>
    <col min="9" max="9" width="27.42578125" style="43" customWidth="1"/>
    <col min="10" max="10" width="6.5703125" style="43" customWidth="1"/>
    <col min="11" max="11" width="6.42578125" style="43" hidden="1" customWidth="1"/>
    <col min="12" max="12" width="18" style="43" customWidth="1"/>
    <col min="13" max="13" width="33.7109375" style="43" customWidth="1"/>
    <col min="14" max="14" width="13.42578125" style="43" customWidth="1"/>
    <col min="15" max="15" width="15.85546875" style="43" customWidth="1"/>
    <col min="16" max="16" width="14.7109375" style="43" customWidth="1"/>
    <col min="17" max="17" width="19" style="43" customWidth="1"/>
    <col min="18" max="16384" width="11.42578125" style="43"/>
  </cols>
  <sheetData>
    <row r="1" spans="1:19" ht="55.5" customHeight="1" x14ac:dyDescent="0.25">
      <c r="A1" s="228" t="s">
        <v>136</v>
      </c>
      <c r="B1" s="228"/>
      <c r="C1" s="228"/>
      <c r="D1" s="228"/>
      <c r="E1" s="228"/>
      <c r="F1" s="228"/>
      <c r="G1" s="228"/>
      <c r="H1" s="228"/>
      <c r="I1" s="228"/>
      <c r="J1" s="228"/>
      <c r="K1" s="228"/>
      <c r="L1" s="228"/>
      <c r="M1" s="228"/>
      <c r="N1" s="228"/>
      <c r="O1" s="228"/>
      <c r="P1" s="228"/>
      <c r="Q1" s="228"/>
    </row>
    <row r="2" spans="1:19" ht="39.75" customHeight="1" x14ac:dyDescent="0.25">
      <c r="A2" s="229" t="s">
        <v>132</v>
      </c>
      <c r="B2" s="229"/>
      <c r="C2" s="229"/>
      <c r="D2" s="229"/>
      <c r="E2" s="229"/>
      <c r="F2" s="229"/>
      <c r="G2" s="229"/>
      <c r="H2" s="229"/>
      <c r="I2" s="229"/>
      <c r="J2" s="229"/>
      <c r="K2" s="64"/>
      <c r="L2" s="231" t="s">
        <v>135</v>
      </c>
      <c r="M2" s="231"/>
      <c r="N2" s="231"/>
      <c r="O2" s="231"/>
      <c r="P2" s="231"/>
      <c r="Q2" s="231"/>
      <c r="R2" s="44"/>
      <c r="S2" s="45"/>
    </row>
    <row r="3" spans="1:19" ht="30" customHeight="1" x14ac:dyDescent="0.25">
      <c r="A3" s="230" t="s">
        <v>133</v>
      </c>
      <c r="B3" s="232"/>
      <c r="C3" s="232"/>
      <c r="D3" s="232"/>
      <c r="E3" s="232"/>
      <c r="F3" s="232"/>
      <c r="G3" s="232"/>
      <c r="H3" s="232"/>
      <c r="I3" s="232"/>
      <c r="J3" s="232"/>
      <c r="K3" s="46"/>
      <c r="L3" s="231" t="s">
        <v>134</v>
      </c>
      <c r="M3" s="231"/>
      <c r="N3" s="231"/>
      <c r="O3" s="231"/>
      <c r="P3" s="231"/>
      <c r="Q3" s="231"/>
      <c r="R3" s="44"/>
      <c r="S3" s="45"/>
    </row>
    <row r="4" spans="1:19" ht="34.5" customHeight="1" x14ac:dyDescent="0.25">
      <c r="A4" s="233" t="s">
        <v>9</v>
      </c>
      <c r="B4" s="234"/>
      <c r="C4" s="234"/>
      <c r="D4" s="234"/>
      <c r="E4" s="234"/>
      <c r="F4" s="234"/>
      <c r="G4" s="234"/>
      <c r="H4" s="234"/>
      <c r="I4" s="234"/>
      <c r="J4" s="234"/>
      <c r="K4" s="235"/>
      <c r="L4" s="74"/>
      <c r="M4" s="236" t="s">
        <v>10</v>
      </c>
      <c r="N4" s="237"/>
      <c r="O4" s="237"/>
      <c r="P4" s="237"/>
      <c r="Q4" s="238"/>
    </row>
    <row r="5" spans="1:19" ht="24" customHeight="1" x14ac:dyDescent="0.25">
      <c r="A5" s="227" t="s">
        <v>123</v>
      </c>
      <c r="B5" s="224" t="s">
        <v>0</v>
      </c>
      <c r="C5" s="251" t="s">
        <v>42</v>
      </c>
      <c r="D5" s="223" t="s">
        <v>122</v>
      </c>
      <c r="E5" s="223" t="s">
        <v>44</v>
      </c>
      <c r="F5" s="224" t="s">
        <v>108</v>
      </c>
      <c r="G5" s="224" t="s">
        <v>1</v>
      </c>
      <c r="H5" s="224" t="s">
        <v>21</v>
      </c>
      <c r="I5" s="223" t="s">
        <v>8</v>
      </c>
      <c r="J5" s="224" t="s">
        <v>23</v>
      </c>
      <c r="K5" s="224" t="s">
        <v>131</v>
      </c>
      <c r="L5" s="223" t="s">
        <v>138</v>
      </c>
      <c r="M5" s="221" t="s">
        <v>2</v>
      </c>
      <c r="N5" s="221" t="s">
        <v>11</v>
      </c>
      <c r="O5" s="221" t="s">
        <v>154</v>
      </c>
      <c r="P5" s="221" t="s">
        <v>155</v>
      </c>
      <c r="Q5" s="221" t="s">
        <v>130</v>
      </c>
    </row>
    <row r="6" spans="1:19" ht="60.75" customHeight="1" x14ac:dyDescent="0.25">
      <c r="A6" s="227"/>
      <c r="B6" s="224"/>
      <c r="C6" s="251"/>
      <c r="D6" s="223"/>
      <c r="E6" s="223"/>
      <c r="F6" s="224"/>
      <c r="G6" s="224"/>
      <c r="H6" s="224"/>
      <c r="I6" s="223"/>
      <c r="J6" s="224"/>
      <c r="K6" s="224"/>
      <c r="L6" s="223"/>
      <c r="M6" s="221"/>
      <c r="N6" s="221"/>
      <c r="O6" s="221"/>
      <c r="P6" s="221"/>
      <c r="Q6" s="221"/>
    </row>
    <row r="7" spans="1:19" x14ac:dyDescent="0.25">
      <c r="A7" s="222" t="s">
        <v>5</v>
      </c>
      <c r="B7" s="222"/>
      <c r="C7" s="222"/>
      <c r="D7" s="222"/>
      <c r="E7" s="222"/>
      <c r="F7" s="222"/>
      <c r="G7" s="222"/>
      <c r="H7" s="222"/>
      <c r="I7" s="222"/>
      <c r="J7" s="222"/>
      <c r="K7" s="222"/>
      <c r="L7" s="222"/>
      <c r="M7" s="222"/>
      <c r="N7" s="222"/>
      <c r="O7" s="222"/>
      <c r="P7" s="222"/>
      <c r="Q7" s="222"/>
      <c r="R7" s="43" t="str">
        <f>IF(K7&lt;0.3, "", IF(K7&lt;3.9,"faible", IF(K7&lt;8.9, "modéré","elevé")))</f>
        <v/>
      </c>
    </row>
    <row r="8" spans="1:19" ht="15.75" x14ac:dyDescent="0.25">
      <c r="A8" s="48" t="s">
        <v>4</v>
      </c>
      <c r="B8" s="49"/>
      <c r="C8" s="49"/>
      <c r="D8" s="49"/>
      <c r="E8" s="50"/>
      <c r="F8" s="1"/>
      <c r="G8" s="1"/>
      <c r="H8" s="36">
        <f>F8*G8</f>
        <v>0</v>
      </c>
      <c r="I8" s="51"/>
      <c r="J8" s="49"/>
      <c r="K8" s="36">
        <f t="shared" ref="K8:K13" si="0">H8*J8</f>
        <v>0</v>
      </c>
      <c r="L8" s="63" t="str">
        <f>IF(K8&lt;0.3, "", IF(K8&lt;3.9,"Faible", IF(K8&lt;8.9, "Modéré","Elevé")))</f>
        <v/>
      </c>
      <c r="M8" s="52"/>
      <c r="N8" s="1"/>
      <c r="O8" s="1"/>
      <c r="P8" s="1"/>
      <c r="Q8" s="1"/>
    </row>
    <row r="9" spans="1:19" ht="15.75" x14ac:dyDescent="0.25">
      <c r="A9" s="53" t="s">
        <v>137</v>
      </c>
      <c r="B9" s="49"/>
      <c r="C9" s="51"/>
      <c r="D9" s="51"/>
      <c r="E9" s="50"/>
      <c r="F9" s="1"/>
      <c r="G9" s="1"/>
      <c r="H9" s="36">
        <f>F9*G9</f>
        <v>0</v>
      </c>
      <c r="I9" s="51"/>
      <c r="J9" s="49"/>
      <c r="K9" s="36">
        <f t="shared" si="0"/>
        <v>0</v>
      </c>
      <c r="L9" s="63" t="str">
        <f>IF(K9&lt;0.3, "", IF(K9&lt;3.9,"Faible", IF(K9&lt;8.9, "Modéré","Elevé")))</f>
        <v/>
      </c>
      <c r="M9" s="52"/>
      <c r="N9" s="1"/>
      <c r="O9" s="1"/>
      <c r="P9" s="1"/>
      <c r="Q9" s="1"/>
    </row>
    <row r="10" spans="1:19" ht="15" customHeight="1" x14ac:dyDescent="0.25">
      <c r="A10" s="48" t="s">
        <v>3</v>
      </c>
      <c r="B10" s="49"/>
      <c r="C10" s="51"/>
      <c r="D10" s="51"/>
      <c r="E10" s="50"/>
      <c r="F10" s="1"/>
      <c r="G10" s="1"/>
      <c r="H10" s="36">
        <f t="shared" ref="H10:H13" si="1">F10*G10</f>
        <v>0</v>
      </c>
      <c r="I10" s="51"/>
      <c r="J10" s="49"/>
      <c r="K10" s="36">
        <f t="shared" si="0"/>
        <v>0</v>
      </c>
      <c r="L10" s="63" t="str">
        <f t="shared" ref="L10:L50" si="2">IF(K10&lt;0.3, "", IF(K10&lt;3.9,"Faible", IF(K10&lt;8.9, "Modéré","Elevé")))</f>
        <v/>
      </c>
      <c r="M10" s="52"/>
      <c r="N10" s="1"/>
      <c r="O10" s="1"/>
      <c r="P10" s="1"/>
      <c r="Q10" s="1"/>
    </row>
    <row r="11" spans="1:19" ht="29.25" customHeight="1" x14ac:dyDescent="0.25">
      <c r="A11" s="48" t="s">
        <v>156</v>
      </c>
      <c r="B11" s="49"/>
      <c r="C11" s="51"/>
      <c r="D11" s="51"/>
      <c r="E11" s="50"/>
      <c r="F11" s="1"/>
      <c r="G11" s="1"/>
      <c r="H11" s="36">
        <f t="shared" si="1"/>
        <v>0</v>
      </c>
      <c r="I11" s="51"/>
      <c r="J11" s="49"/>
      <c r="K11" s="36">
        <f t="shared" si="0"/>
        <v>0</v>
      </c>
      <c r="L11" s="63" t="str">
        <f t="shared" si="2"/>
        <v/>
      </c>
      <c r="M11" s="52"/>
      <c r="N11" s="1"/>
      <c r="O11" s="1"/>
      <c r="P11" s="1"/>
      <c r="Q11" s="1"/>
    </row>
    <row r="12" spans="1:19" ht="15.75" x14ac:dyDescent="0.25">
      <c r="A12" s="48" t="s">
        <v>17</v>
      </c>
      <c r="B12" s="49"/>
      <c r="C12" s="51"/>
      <c r="D12" s="51"/>
      <c r="E12" s="50"/>
      <c r="F12" s="1"/>
      <c r="G12" s="1"/>
      <c r="H12" s="36">
        <f t="shared" si="1"/>
        <v>0</v>
      </c>
      <c r="I12" s="51"/>
      <c r="J12" s="49"/>
      <c r="K12" s="36">
        <f t="shared" si="0"/>
        <v>0</v>
      </c>
      <c r="L12" s="63" t="str">
        <f t="shared" si="2"/>
        <v/>
      </c>
      <c r="M12" s="52"/>
      <c r="N12" s="1"/>
      <c r="O12" s="1"/>
      <c r="P12" s="1"/>
      <c r="Q12" s="1"/>
    </row>
    <row r="13" spans="1:19" ht="15.75" x14ac:dyDescent="0.25">
      <c r="A13" s="53" t="s">
        <v>16</v>
      </c>
      <c r="B13" s="49"/>
      <c r="C13" s="51"/>
      <c r="D13" s="51"/>
      <c r="E13" s="50"/>
      <c r="F13" s="1"/>
      <c r="G13" s="1"/>
      <c r="H13" s="36">
        <f t="shared" si="1"/>
        <v>0</v>
      </c>
      <c r="I13" s="51"/>
      <c r="J13" s="49"/>
      <c r="K13" s="36">
        <f t="shared" si="0"/>
        <v>0</v>
      </c>
      <c r="L13" s="63" t="str">
        <f t="shared" si="2"/>
        <v/>
      </c>
      <c r="M13" s="52"/>
      <c r="N13" s="1"/>
      <c r="O13" s="1"/>
      <c r="P13" s="1"/>
      <c r="Q13" s="1"/>
    </row>
    <row r="14" spans="1:19" x14ac:dyDescent="0.25">
      <c r="A14" s="219" t="s">
        <v>43</v>
      </c>
      <c r="B14" s="220"/>
      <c r="C14" s="220"/>
      <c r="D14" s="220"/>
      <c r="E14" s="220"/>
      <c r="F14" s="220"/>
      <c r="G14" s="220"/>
      <c r="H14" s="220"/>
      <c r="I14" s="220"/>
      <c r="J14" s="220"/>
      <c r="K14" s="220"/>
      <c r="L14" s="220"/>
      <c r="M14" s="220"/>
      <c r="N14" s="220"/>
      <c r="O14" s="220"/>
      <c r="P14" s="220"/>
      <c r="Q14" s="220"/>
      <c r="R14" s="43" t="str">
        <f>IF(K14&lt;0.3, "", IF(K14&lt;3.9,"faible", IF(K14&lt;8.9, "modéré","elevé")))</f>
        <v/>
      </c>
    </row>
    <row r="15" spans="1:19" ht="15.75" x14ac:dyDescent="0.25">
      <c r="A15" s="53" t="s">
        <v>139</v>
      </c>
      <c r="B15" s="49"/>
      <c r="C15" s="54"/>
      <c r="D15" s="54"/>
      <c r="E15" s="50"/>
      <c r="F15" s="1"/>
      <c r="G15" s="1"/>
      <c r="H15" s="36">
        <f t="shared" ref="H15:H16" si="3">F15*G15</f>
        <v>0</v>
      </c>
      <c r="I15" s="51"/>
      <c r="J15" s="49"/>
      <c r="K15" s="36">
        <f>H15*J15</f>
        <v>0</v>
      </c>
      <c r="L15" s="63" t="str">
        <f t="shared" si="2"/>
        <v/>
      </c>
      <c r="M15" s="52"/>
      <c r="N15" s="1"/>
      <c r="O15" s="1"/>
      <c r="P15" s="1"/>
      <c r="Q15" s="37"/>
    </row>
    <row r="16" spans="1:19" ht="15.75" x14ac:dyDescent="0.25">
      <c r="A16" s="48" t="s">
        <v>151</v>
      </c>
      <c r="B16" s="49"/>
      <c r="C16" s="51"/>
      <c r="D16" s="51"/>
      <c r="E16" s="50"/>
      <c r="F16" s="1"/>
      <c r="G16" s="1"/>
      <c r="H16" s="36">
        <f t="shared" si="3"/>
        <v>0</v>
      </c>
      <c r="I16" s="51"/>
      <c r="J16" s="49"/>
      <c r="K16" s="36">
        <f>H16*J16</f>
        <v>0</v>
      </c>
      <c r="L16" s="63" t="str">
        <f t="shared" si="2"/>
        <v/>
      </c>
      <c r="M16" s="52"/>
      <c r="N16" s="1"/>
      <c r="O16" s="1"/>
      <c r="P16" s="1"/>
      <c r="Q16" s="1"/>
    </row>
    <row r="17" spans="1:18" ht="15.75" x14ac:dyDescent="0.25">
      <c r="A17" s="48" t="s">
        <v>150</v>
      </c>
      <c r="B17" s="49"/>
      <c r="C17" s="51"/>
      <c r="D17" s="51"/>
      <c r="E17" s="50"/>
      <c r="F17" s="1"/>
      <c r="G17" s="1"/>
      <c r="H17" s="36"/>
      <c r="I17" s="51"/>
      <c r="J17" s="49"/>
      <c r="K17" s="36"/>
      <c r="L17" s="63"/>
      <c r="M17" s="52"/>
      <c r="N17" s="1"/>
      <c r="O17" s="1"/>
      <c r="P17" s="1"/>
      <c r="Q17" s="1"/>
    </row>
    <row r="18" spans="1:18" ht="14.25" customHeight="1" x14ac:dyDescent="0.25">
      <c r="A18" s="52" t="s">
        <v>14</v>
      </c>
      <c r="B18" s="49"/>
      <c r="C18" s="51"/>
      <c r="D18" s="51"/>
      <c r="E18" s="50"/>
      <c r="F18" s="1"/>
      <c r="G18" s="1"/>
      <c r="H18" s="36">
        <f>F18*G18</f>
        <v>0</v>
      </c>
      <c r="I18" s="51"/>
      <c r="J18" s="49"/>
      <c r="K18" s="36">
        <f>H18*J18</f>
        <v>0</v>
      </c>
      <c r="L18" s="63" t="str">
        <f t="shared" si="2"/>
        <v/>
      </c>
      <c r="M18" s="52"/>
      <c r="N18" s="1"/>
      <c r="O18" s="1"/>
      <c r="P18" s="1"/>
      <c r="Q18" s="1"/>
    </row>
    <row r="19" spans="1:18" x14ac:dyDescent="0.25">
      <c r="A19" s="69" t="s">
        <v>140</v>
      </c>
      <c r="B19" s="70"/>
      <c r="C19" s="70"/>
      <c r="D19" s="70"/>
      <c r="E19" s="70"/>
      <c r="F19" s="70"/>
      <c r="G19" s="70"/>
      <c r="H19" s="70"/>
      <c r="I19" s="70"/>
      <c r="J19" s="70"/>
      <c r="K19" s="70"/>
      <c r="L19" s="70"/>
      <c r="M19" s="70"/>
      <c r="N19" s="70"/>
      <c r="O19" s="70"/>
      <c r="P19" s="70"/>
      <c r="Q19" s="70"/>
      <c r="R19" s="43" t="str">
        <f>IF(K19&lt;0.3, "", IF(K19&lt;3.9,"faible", IF(K19&lt;8.9, "modéré","elevé")))</f>
        <v/>
      </c>
    </row>
    <row r="20" spans="1:18" ht="15.75" x14ac:dyDescent="0.25">
      <c r="A20" s="48" t="s">
        <v>141</v>
      </c>
      <c r="B20" s="49"/>
      <c r="C20" s="51"/>
      <c r="D20" s="51"/>
      <c r="E20" s="50"/>
      <c r="F20" s="1"/>
      <c r="G20" s="1"/>
      <c r="H20" s="36">
        <f t="shared" ref="H20:H23" si="4">F20*G20</f>
        <v>0</v>
      </c>
      <c r="I20" s="51"/>
      <c r="J20" s="49"/>
      <c r="K20" s="36">
        <f>H20*J20</f>
        <v>0</v>
      </c>
      <c r="L20" s="63" t="str">
        <f t="shared" si="2"/>
        <v/>
      </c>
      <c r="M20" s="52"/>
      <c r="N20" s="1"/>
      <c r="O20" s="1"/>
      <c r="P20" s="1"/>
      <c r="Q20" s="1"/>
    </row>
    <row r="21" spans="1:18" ht="28.5" x14ac:dyDescent="0.25">
      <c r="A21" s="48" t="s">
        <v>152</v>
      </c>
      <c r="B21" s="49"/>
      <c r="C21" s="51"/>
      <c r="D21" s="51"/>
      <c r="E21" s="50"/>
      <c r="F21" s="1"/>
      <c r="G21" s="1"/>
      <c r="H21" s="36">
        <f t="shared" si="4"/>
        <v>0</v>
      </c>
      <c r="I21" s="51"/>
      <c r="J21" s="49"/>
      <c r="K21" s="36">
        <f>H21*J21</f>
        <v>0</v>
      </c>
      <c r="L21" s="63" t="str">
        <f t="shared" si="2"/>
        <v/>
      </c>
      <c r="M21" s="52"/>
      <c r="N21" s="1"/>
      <c r="O21" s="1"/>
      <c r="P21" s="1"/>
      <c r="Q21" s="1"/>
    </row>
    <row r="22" spans="1:18" ht="28.5" x14ac:dyDescent="0.25">
      <c r="A22" s="48" t="s">
        <v>142</v>
      </c>
      <c r="B22" s="49"/>
      <c r="C22" s="51"/>
      <c r="D22" s="51"/>
      <c r="E22" s="50"/>
      <c r="F22" s="1"/>
      <c r="G22" s="1"/>
      <c r="H22" s="36"/>
      <c r="I22" s="51"/>
      <c r="J22" s="49"/>
      <c r="K22" s="36"/>
      <c r="L22" s="63"/>
      <c r="M22" s="52"/>
      <c r="N22" s="1"/>
      <c r="O22" s="1"/>
      <c r="P22" s="1"/>
      <c r="Q22" s="1"/>
    </row>
    <row r="23" spans="1:18" s="58" customFormat="1" ht="15.75" x14ac:dyDescent="0.25">
      <c r="A23" s="48" t="s">
        <v>153</v>
      </c>
      <c r="B23" s="60"/>
      <c r="C23" s="50"/>
      <c r="D23" s="50"/>
      <c r="E23" s="50"/>
      <c r="F23" s="66"/>
      <c r="G23" s="66"/>
      <c r="H23" s="67">
        <f t="shared" si="4"/>
        <v>0</v>
      </c>
      <c r="I23" s="50"/>
      <c r="J23" s="60"/>
      <c r="K23" s="67">
        <f>H23*J23</f>
        <v>0</v>
      </c>
      <c r="L23" s="68" t="str">
        <f t="shared" si="2"/>
        <v/>
      </c>
      <c r="M23" s="48"/>
      <c r="N23" s="66"/>
      <c r="O23" s="66"/>
      <c r="P23" s="66"/>
      <c r="Q23" s="66"/>
    </row>
    <row r="24" spans="1:18" x14ac:dyDescent="0.25">
      <c r="A24" s="219" t="s">
        <v>110</v>
      </c>
      <c r="B24" s="220"/>
      <c r="C24" s="220"/>
      <c r="D24" s="220"/>
      <c r="E24" s="220"/>
      <c r="F24" s="220"/>
      <c r="G24" s="220"/>
      <c r="H24" s="220"/>
      <c r="I24" s="220"/>
      <c r="J24" s="220"/>
      <c r="K24" s="220"/>
      <c r="L24" s="220"/>
      <c r="M24" s="220"/>
      <c r="N24" s="220"/>
      <c r="O24" s="220"/>
      <c r="P24" s="220"/>
      <c r="Q24" s="220"/>
      <c r="R24" s="43" t="str">
        <f>IF(K24&lt;0.3, "", IF(K24&lt;3.9,"faible", IF(K24&lt;8.9, "modéré","elevé")))</f>
        <v/>
      </c>
    </row>
    <row r="25" spans="1:18" ht="14.25" customHeight="1" x14ac:dyDescent="0.25">
      <c r="A25" s="48" t="s">
        <v>157</v>
      </c>
      <c r="B25" s="49"/>
      <c r="C25" s="51"/>
      <c r="D25" s="51"/>
      <c r="E25" s="50"/>
      <c r="F25" s="1"/>
      <c r="G25" s="1"/>
      <c r="H25" s="36">
        <f t="shared" ref="H25:H41" si="5">F25*G25</f>
        <v>0</v>
      </c>
      <c r="I25" s="51"/>
      <c r="J25" s="49"/>
      <c r="K25" s="36">
        <f t="shared" ref="K25:K29" si="6">H25*J25</f>
        <v>0</v>
      </c>
      <c r="L25" s="63" t="str">
        <f t="shared" si="2"/>
        <v/>
      </c>
      <c r="M25" s="52"/>
      <c r="N25" s="1"/>
      <c r="O25" s="1"/>
      <c r="P25" s="1"/>
      <c r="Q25" s="1"/>
    </row>
    <row r="26" spans="1:18" ht="14.25" customHeight="1" x14ac:dyDescent="0.25">
      <c r="A26" s="48" t="s">
        <v>158</v>
      </c>
      <c r="B26" s="49"/>
      <c r="C26" s="51"/>
      <c r="D26" s="51"/>
      <c r="E26" s="50"/>
      <c r="F26" s="1"/>
      <c r="G26" s="1"/>
      <c r="H26" s="36">
        <f>F26*G26</f>
        <v>0</v>
      </c>
      <c r="I26" s="51"/>
      <c r="J26" s="49"/>
      <c r="K26" s="36">
        <f t="shared" si="6"/>
        <v>0</v>
      </c>
      <c r="L26" s="63" t="str">
        <f t="shared" si="2"/>
        <v/>
      </c>
      <c r="M26" s="52"/>
      <c r="N26" s="1"/>
      <c r="O26" s="1"/>
      <c r="P26" s="1"/>
      <c r="Q26" s="1"/>
    </row>
    <row r="27" spans="1:18" ht="14.25" customHeight="1" x14ac:dyDescent="0.25">
      <c r="A27" s="48" t="s">
        <v>18</v>
      </c>
      <c r="B27" s="49"/>
      <c r="C27" s="51"/>
      <c r="D27" s="51"/>
      <c r="E27" s="50"/>
      <c r="F27" s="1"/>
      <c r="G27" s="1"/>
      <c r="H27" s="36">
        <f>F27*G27</f>
        <v>0</v>
      </c>
      <c r="I27" s="51"/>
      <c r="J27" s="49"/>
      <c r="K27" s="36">
        <f t="shared" si="6"/>
        <v>0</v>
      </c>
      <c r="L27" s="63" t="str">
        <f t="shared" si="2"/>
        <v/>
      </c>
      <c r="M27" s="52"/>
      <c r="N27" s="1"/>
      <c r="O27" s="1"/>
      <c r="P27" s="1"/>
      <c r="Q27" s="1"/>
    </row>
    <row r="28" spans="1:18" ht="14.25" customHeight="1" x14ac:dyDescent="0.25">
      <c r="A28" s="48" t="s">
        <v>143</v>
      </c>
      <c r="B28" s="49"/>
      <c r="C28" s="51"/>
      <c r="D28" s="51"/>
      <c r="E28" s="50"/>
      <c r="F28" s="1"/>
      <c r="G28" s="1"/>
      <c r="H28" s="36">
        <f>F28*G28</f>
        <v>0</v>
      </c>
      <c r="I28" s="51"/>
      <c r="J28" s="49"/>
      <c r="K28" s="36">
        <f t="shared" si="6"/>
        <v>0</v>
      </c>
      <c r="L28" s="63" t="str">
        <f t="shared" si="2"/>
        <v/>
      </c>
      <c r="M28" s="52"/>
      <c r="N28" s="1"/>
      <c r="O28" s="1"/>
      <c r="P28" s="1"/>
      <c r="Q28" s="1"/>
    </row>
    <row r="29" spans="1:18" ht="14.25" customHeight="1" x14ac:dyDescent="0.25">
      <c r="A29" s="48" t="s">
        <v>7</v>
      </c>
      <c r="B29" s="49"/>
      <c r="C29" s="51"/>
      <c r="D29" s="51"/>
      <c r="E29" s="50"/>
      <c r="F29" s="1"/>
      <c r="G29" s="1"/>
      <c r="H29" s="36">
        <f>F29*G29</f>
        <v>0</v>
      </c>
      <c r="I29" s="51"/>
      <c r="J29" s="49"/>
      <c r="K29" s="36">
        <f t="shared" si="6"/>
        <v>0</v>
      </c>
      <c r="L29" s="63" t="str">
        <f t="shared" si="2"/>
        <v/>
      </c>
      <c r="M29" s="52"/>
      <c r="N29" s="1"/>
      <c r="O29" s="1"/>
      <c r="P29" s="1"/>
      <c r="Q29" s="1"/>
    </row>
    <row r="30" spans="1:18" ht="14.25" customHeight="1" x14ac:dyDescent="0.25">
      <c r="A30" s="71"/>
      <c r="B30" s="49"/>
      <c r="C30" s="51"/>
      <c r="D30" s="51"/>
      <c r="E30" s="50"/>
      <c r="F30" s="1"/>
      <c r="G30" s="1"/>
      <c r="H30" s="36"/>
      <c r="I30" s="51"/>
      <c r="J30" s="49"/>
      <c r="K30" s="36"/>
      <c r="L30" s="63"/>
      <c r="M30" s="52"/>
      <c r="N30" s="1"/>
      <c r="O30" s="1"/>
      <c r="P30" s="1"/>
      <c r="Q30" s="1"/>
    </row>
    <row r="31" spans="1:18" x14ac:dyDescent="0.25">
      <c r="A31" s="219" t="s">
        <v>162</v>
      </c>
      <c r="B31" s="220"/>
      <c r="C31" s="220"/>
      <c r="D31" s="220"/>
      <c r="E31" s="220"/>
      <c r="F31" s="220"/>
      <c r="G31" s="220"/>
      <c r="H31" s="220"/>
      <c r="I31" s="220"/>
      <c r="J31" s="220"/>
      <c r="K31" s="220"/>
      <c r="L31" s="220"/>
      <c r="M31" s="220"/>
      <c r="N31" s="220"/>
      <c r="O31" s="220"/>
      <c r="P31" s="220"/>
      <c r="Q31" s="220"/>
      <c r="R31" s="43" t="str">
        <f>IF(K31&lt;0.3, "", IF(K31&lt;3.9,"faible", IF(K31&lt;8.9, "modéré","elevé")))</f>
        <v/>
      </c>
    </row>
    <row r="32" spans="1:18" s="58" customFormat="1" ht="15.75" x14ac:dyDescent="0.25">
      <c r="A32" s="55" t="s">
        <v>111</v>
      </c>
      <c r="B32" s="49"/>
      <c r="C32" s="50"/>
      <c r="D32" s="56"/>
      <c r="E32" s="56"/>
      <c r="F32" s="1"/>
      <c r="G32" s="57"/>
      <c r="H32" s="36">
        <f>F32*G32</f>
        <v>0</v>
      </c>
      <c r="I32" s="56"/>
      <c r="J32" s="49"/>
      <c r="K32" s="36">
        <f>H32*J32</f>
        <v>0</v>
      </c>
      <c r="L32" s="63" t="str">
        <f>IF(K32&lt;0.3, "", IF(K32&lt;3.9,"Faible", IF(K32&lt;8.9, "Modéré","Elevé")))</f>
        <v/>
      </c>
      <c r="M32" s="56"/>
      <c r="N32" s="56"/>
      <c r="O32" s="56"/>
      <c r="P32" s="56"/>
      <c r="Q32" s="1"/>
    </row>
    <row r="33" spans="1:18" ht="15.75" x14ac:dyDescent="0.25">
      <c r="A33" s="53" t="s">
        <v>112</v>
      </c>
      <c r="B33" s="49"/>
      <c r="C33" s="59"/>
      <c r="D33" s="59"/>
      <c r="E33" s="50"/>
      <c r="F33" s="57"/>
      <c r="G33" s="57"/>
      <c r="H33" s="36">
        <f t="shared" ref="H33" si="7">F33*G33</f>
        <v>0</v>
      </c>
      <c r="I33" s="54"/>
      <c r="J33" s="54"/>
      <c r="K33" s="36">
        <f>H33*J33</f>
        <v>0</v>
      </c>
      <c r="L33" s="63" t="str">
        <f>IF(K33&lt;0.3, "", IF(K33&lt;3.9,"Faible", IF(K33&lt;8.9, "Modéré","Elevé")))</f>
        <v/>
      </c>
      <c r="M33" s="52"/>
      <c r="N33" s="1"/>
      <c r="O33" s="1"/>
      <c r="P33" s="1"/>
      <c r="Q33" s="1"/>
    </row>
    <row r="34" spans="1:18" x14ac:dyDescent="0.25">
      <c r="A34" s="219" t="s">
        <v>115</v>
      </c>
      <c r="B34" s="220"/>
      <c r="C34" s="220"/>
      <c r="D34" s="220"/>
      <c r="E34" s="220"/>
      <c r="F34" s="220"/>
      <c r="G34" s="220"/>
      <c r="H34" s="220"/>
      <c r="I34" s="220"/>
      <c r="J34" s="220"/>
      <c r="K34" s="220"/>
      <c r="L34" s="220"/>
      <c r="M34" s="220"/>
      <c r="N34" s="220"/>
      <c r="O34" s="220"/>
      <c r="P34" s="220"/>
      <c r="Q34" s="220"/>
      <c r="R34" s="43" t="str">
        <f>IF(K34&lt;0.3, "", IF(K34&lt;3.9,"faible", IF(K34&lt;8.9, "modéré","elevé")))</f>
        <v/>
      </c>
    </row>
    <row r="35" spans="1:18" ht="14.25" customHeight="1" x14ac:dyDescent="0.25">
      <c r="A35" s="52" t="s">
        <v>161</v>
      </c>
      <c r="B35" s="49"/>
      <c r="C35" s="51"/>
      <c r="D35" s="51"/>
      <c r="E35" s="50"/>
      <c r="F35" s="1"/>
      <c r="G35" s="1"/>
      <c r="H35" s="36">
        <f t="shared" si="5"/>
        <v>0</v>
      </c>
      <c r="I35" s="51"/>
      <c r="J35" s="49"/>
      <c r="K35" s="36">
        <f>H35*J35</f>
        <v>0</v>
      </c>
      <c r="L35" s="63" t="str">
        <f t="shared" si="2"/>
        <v/>
      </c>
      <c r="M35" s="52"/>
      <c r="N35" s="1"/>
      <c r="O35" s="1"/>
      <c r="P35" s="1"/>
      <c r="Q35" s="1"/>
    </row>
    <row r="36" spans="1:18" ht="14.25" customHeight="1" x14ac:dyDescent="0.25">
      <c r="A36" s="52" t="s">
        <v>22</v>
      </c>
      <c r="B36" s="49"/>
      <c r="C36" s="51"/>
      <c r="D36" s="51"/>
      <c r="E36" s="50"/>
      <c r="F36" s="1"/>
      <c r="G36" s="1"/>
      <c r="H36" s="36">
        <f t="shared" si="5"/>
        <v>0</v>
      </c>
      <c r="I36" s="51"/>
      <c r="J36" s="49"/>
      <c r="K36" s="36">
        <f>H36*J36</f>
        <v>0</v>
      </c>
      <c r="L36" s="63" t="str">
        <f t="shared" si="2"/>
        <v/>
      </c>
      <c r="M36" s="52"/>
      <c r="N36" s="1"/>
      <c r="O36" s="1"/>
      <c r="P36" s="1"/>
      <c r="Q36" s="1"/>
    </row>
    <row r="37" spans="1:18" ht="14.25" customHeight="1" x14ac:dyDescent="0.25">
      <c r="A37" s="52" t="s">
        <v>19</v>
      </c>
      <c r="B37" s="49"/>
      <c r="C37" s="51"/>
      <c r="D37" s="51"/>
      <c r="E37" s="50"/>
      <c r="F37" s="1"/>
      <c r="G37" s="1"/>
      <c r="H37" s="36">
        <f t="shared" si="5"/>
        <v>0</v>
      </c>
      <c r="I37" s="51"/>
      <c r="J37" s="49"/>
      <c r="K37" s="36">
        <f>H37*J37</f>
        <v>0</v>
      </c>
      <c r="L37" s="63" t="str">
        <f t="shared" si="2"/>
        <v/>
      </c>
      <c r="M37" s="52"/>
      <c r="N37" s="1"/>
      <c r="O37" s="1"/>
      <c r="P37" s="1"/>
      <c r="Q37" s="1"/>
    </row>
    <row r="38" spans="1:18" ht="14.25" customHeight="1" x14ac:dyDescent="0.25">
      <c r="A38" s="52" t="s">
        <v>144</v>
      </c>
      <c r="B38" s="49"/>
      <c r="C38" s="51"/>
      <c r="D38" s="51"/>
      <c r="E38" s="50"/>
      <c r="F38" s="1"/>
      <c r="G38" s="1"/>
      <c r="H38" s="36"/>
      <c r="I38" s="51"/>
      <c r="J38" s="49"/>
      <c r="K38" s="36"/>
      <c r="L38" s="63"/>
      <c r="M38" s="52"/>
      <c r="N38" s="1"/>
      <c r="O38" s="1"/>
      <c r="P38" s="1"/>
      <c r="Q38" s="1"/>
    </row>
    <row r="39" spans="1:18" ht="14.25" customHeight="1" x14ac:dyDescent="0.25">
      <c r="A39" s="52" t="s">
        <v>145</v>
      </c>
      <c r="B39" s="49"/>
      <c r="C39" s="51"/>
      <c r="D39" s="51"/>
      <c r="E39" s="50"/>
      <c r="F39" s="1"/>
      <c r="G39" s="1"/>
      <c r="H39" s="36">
        <f t="shared" si="5"/>
        <v>0</v>
      </c>
      <c r="I39" s="51"/>
      <c r="J39" s="49"/>
      <c r="K39" s="36">
        <f>H39*J39</f>
        <v>0</v>
      </c>
      <c r="L39" s="63" t="str">
        <f t="shared" si="2"/>
        <v/>
      </c>
      <c r="M39" s="52"/>
      <c r="N39" s="1"/>
      <c r="O39" s="1"/>
      <c r="P39" s="1"/>
      <c r="Q39" s="1"/>
    </row>
    <row r="40" spans="1:18" ht="24" customHeight="1" x14ac:dyDescent="0.25">
      <c r="A40" s="52" t="s">
        <v>6</v>
      </c>
      <c r="B40" s="49"/>
      <c r="C40" s="51"/>
      <c r="D40" s="51"/>
      <c r="E40" s="50"/>
      <c r="F40" s="1"/>
      <c r="G40" s="1"/>
      <c r="H40" s="36"/>
      <c r="I40" s="51"/>
      <c r="J40" s="49"/>
      <c r="K40" s="36"/>
      <c r="L40" s="63"/>
      <c r="M40" s="52"/>
      <c r="N40" s="1"/>
      <c r="O40" s="1"/>
      <c r="P40" s="1"/>
      <c r="Q40" s="1"/>
    </row>
    <row r="41" spans="1:18" ht="15.75" x14ac:dyDescent="0.25">
      <c r="A41" s="52" t="s">
        <v>149</v>
      </c>
      <c r="B41" s="49"/>
      <c r="C41" s="51"/>
      <c r="D41" s="51"/>
      <c r="E41" s="50"/>
      <c r="F41" s="1"/>
      <c r="G41" s="1"/>
      <c r="H41" s="36">
        <f t="shared" si="5"/>
        <v>0</v>
      </c>
      <c r="I41" s="51"/>
      <c r="J41" s="49"/>
      <c r="K41" s="36">
        <f>H41*J41</f>
        <v>0</v>
      </c>
      <c r="L41" s="63" t="str">
        <f t="shared" si="2"/>
        <v/>
      </c>
      <c r="M41" s="52"/>
      <c r="N41" s="1"/>
      <c r="O41" s="1"/>
      <c r="P41" s="1"/>
      <c r="Q41" s="1"/>
    </row>
    <row r="42" spans="1:18" ht="15" customHeight="1" x14ac:dyDescent="0.25">
      <c r="A42" s="222" t="s">
        <v>20</v>
      </c>
      <c r="B42" s="222"/>
      <c r="C42" s="222"/>
      <c r="D42" s="222"/>
      <c r="E42" s="222"/>
      <c r="F42" s="222"/>
      <c r="G42" s="222"/>
      <c r="H42" s="222"/>
      <c r="I42" s="222"/>
      <c r="J42" s="222"/>
      <c r="K42" s="222"/>
      <c r="L42" s="222"/>
      <c r="M42" s="222"/>
      <c r="N42" s="222"/>
      <c r="O42" s="222"/>
      <c r="P42" s="222"/>
      <c r="Q42" s="222"/>
      <c r="R42" s="43" t="str">
        <f>IF(K42&lt;0.3, "", IF(K42&lt;3.9,"faible", IF(K42&lt;8.9, "modéré","elevé")))</f>
        <v/>
      </c>
    </row>
    <row r="43" spans="1:18" ht="15.75" x14ac:dyDescent="0.25">
      <c r="A43" s="48"/>
      <c r="B43" s="49"/>
      <c r="C43" s="51"/>
      <c r="D43" s="51"/>
      <c r="E43" s="50"/>
      <c r="F43" s="1"/>
      <c r="G43" s="1"/>
      <c r="H43" s="36">
        <f t="shared" ref="H43" si="8">F43*G43</f>
        <v>0</v>
      </c>
      <c r="I43" s="51"/>
      <c r="J43" s="49"/>
      <c r="K43" s="36">
        <f>H43*J43</f>
        <v>0</v>
      </c>
      <c r="L43" s="63" t="str">
        <f t="shared" si="2"/>
        <v/>
      </c>
      <c r="M43" s="52"/>
      <c r="N43" s="1"/>
      <c r="O43" s="1"/>
      <c r="P43" s="1"/>
      <c r="Q43" s="1"/>
    </row>
    <row r="44" spans="1:18" x14ac:dyDescent="0.25">
      <c r="A44" s="219" t="s">
        <v>113</v>
      </c>
      <c r="B44" s="220"/>
      <c r="C44" s="220"/>
      <c r="D44" s="220"/>
      <c r="E44" s="220"/>
      <c r="F44" s="220"/>
      <c r="G44" s="220"/>
      <c r="H44" s="220"/>
      <c r="I44" s="220"/>
      <c r="J44" s="220"/>
      <c r="K44" s="220"/>
      <c r="L44" s="220"/>
      <c r="M44" s="220"/>
      <c r="N44" s="220"/>
      <c r="O44" s="220"/>
      <c r="P44" s="220"/>
      <c r="Q44" s="220"/>
      <c r="R44" s="43" t="str">
        <f>IF(K44&lt;0.3, "", IF(K44&lt;3.9,"faible", IF(K44&lt;8.9, "modéré","elevé")))</f>
        <v/>
      </c>
    </row>
    <row r="45" spans="1:18" ht="15.75" x14ac:dyDescent="0.25">
      <c r="A45" s="52" t="s">
        <v>146</v>
      </c>
      <c r="B45" s="49"/>
      <c r="C45" s="51"/>
      <c r="D45" s="51"/>
      <c r="E45" s="50"/>
      <c r="F45" s="1"/>
      <c r="G45" s="1"/>
      <c r="H45" s="36">
        <f t="shared" ref="H45:H47" si="9">F45*G45</f>
        <v>0</v>
      </c>
      <c r="I45" s="51"/>
      <c r="J45" s="49"/>
      <c r="K45" s="36">
        <f t="shared" ref="K45:K47" si="10">H45*J45</f>
        <v>0</v>
      </c>
      <c r="L45" s="63" t="str">
        <f t="shared" si="2"/>
        <v/>
      </c>
      <c r="M45" s="52"/>
      <c r="N45" s="1"/>
      <c r="O45" s="1"/>
      <c r="P45" s="1"/>
      <c r="Q45" s="1"/>
    </row>
    <row r="46" spans="1:18" ht="15.75" x14ac:dyDescent="0.25">
      <c r="A46" s="52" t="s">
        <v>147</v>
      </c>
      <c r="B46" s="49"/>
      <c r="C46" s="51"/>
      <c r="D46" s="51"/>
      <c r="E46" s="50"/>
      <c r="F46" s="1"/>
      <c r="G46" s="1"/>
      <c r="H46" s="36">
        <f t="shared" si="9"/>
        <v>0</v>
      </c>
      <c r="I46" s="51"/>
      <c r="J46" s="49"/>
      <c r="K46" s="36">
        <f t="shared" si="10"/>
        <v>0</v>
      </c>
      <c r="L46" s="63" t="str">
        <f t="shared" si="2"/>
        <v/>
      </c>
      <c r="M46" s="52"/>
      <c r="N46" s="1"/>
      <c r="O46" s="1"/>
      <c r="P46" s="1"/>
      <c r="Q46" s="1"/>
    </row>
    <row r="47" spans="1:18" ht="15.75" x14ac:dyDescent="0.25">
      <c r="A47" s="52" t="s">
        <v>148</v>
      </c>
      <c r="B47" s="49"/>
      <c r="C47" s="51"/>
      <c r="D47" s="51"/>
      <c r="E47" s="50"/>
      <c r="F47" s="1"/>
      <c r="G47" s="1"/>
      <c r="H47" s="36">
        <f t="shared" si="9"/>
        <v>0</v>
      </c>
      <c r="I47" s="51"/>
      <c r="J47" s="49"/>
      <c r="K47" s="36">
        <f t="shared" si="10"/>
        <v>0</v>
      </c>
      <c r="L47" s="63" t="str">
        <f t="shared" si="2"/>
        <v/>
      </c>
      <c r="M47" s="52"/>
      <c r="N47" s="1"/>
      <c r="O47" s="1"/>
      <c r="P47" s="1"/>
      <c r="Q47" s="1"/>
    </row>
    <row r="48" spans="1:18" ht="15" customHeight="1" x14ac:dyDescent="0.25">
      <c r="A48" s="222" t="s">
        <v>15</v>
      </c>
      <c r="B48" s="222"/>
      <c r="C48" s="222"/>
      <c r="D48" s="222"/>
      <c r="E48" s="222"/>
      <c r="F48" s="222"/>
      <c r="G48" s="222"/>
      <c r="H48" s="222"/>
      <c r="I48" s="222"/>
      <c r="J48" s="222"/>
      <c r="K48" s="222"/>
      <c r="L48" s="222"/>
      <c r="M48" s="222"/>
      <c r="N48" s="222"/>
      <c r="O48" s="222"/>
      <c r="P48" s="222"/>
      <c r="Q48" s="222"/>
      <c r="R48" s="43" t="str">
        <f>IF(K48&lt;0.3, "", IF(K48&lt;3.9,"faible", IF(K48&lt;8.9, "modéré","elevé")))</f>
        <v/>
      </c>
    </row>
    <row r="49" spans="1:17" s="58" customFormat="1" ht="15.75" x14ac:dyDescent="0.25">
      <c r="A49" s="61" t="s">
        <v>114</v>
      </c>
      <c r="B49" s="49"/>
      <c r="C49" s="56"/>
      <c r="D49" s="56"/>
      <c r="E49" s="56"/>
      <c r="F49" s="1"/>
      <c r="G49" s="1"/>
      <c r="H49" s="36">
        <f t="shared" ref="H49:H50" si="11">F49*G49</f>
        <v>0</v>
      </c>
      <c r="I49" s="56"/>
      <c r="J49" s="60"/>
      <c r="K49" s="36">
        <f>H49*J49</f>
        <v>0</v>
      </c>
      <c r="L49" s="63" t="str">
        <f t="shared" si="2"/>
        <v/>
      </c>
      <c r="M49" s="56"/>
      <c r="N49" s="56"/>
      <c r="O49" s="56"/>
      <c r="P49" s="56"/>
      <c r="Q49" s="1"/>
    </row>
    <row r="50" spans="1:17" ht="15" customHeight="1" x14ac:dyDescent="0.25">
      <c r="A50" s="61"/>
      <c r="B50" s="49"/>
      <c r="C50" s="51"/>
      <c r="D50" s="51"/>
      <c r="E50" s="50"/>
      <c r="F50" s="1"/>
      <c r="G50" s="1"/>
      <c r="H50" s="36">
        <f t="shared" si="11"/>
        <v>0</v>
      </c>
      <c r="I50" s="51"/>
      <c r="J50" s="49"/>
      <c r="K50" s="36">
        <f>H50*J50</f>
        <v>0</v>
      </c>
      <c r="L50" s="63" t="str">
        <f t="shared" si="2"/>
        <v/>
      </c>
      <c r="M50" s="52"/>
      <c r="N50" s="1"/>
      <c r="O50" s="1"/>
      <c r="P50" s="1"/>
      <c r="Q50" s="1"/>
    </row>
    <row r="51" spans="1:17" x14ac:dyDescent="0.25">
      <c r="G51" s="62"/>
    </row>
  </sheetData>
  <sheetProtection formatCells="0" formatColumns="0" formatRows="0" insertColumns="0" insertRows="0" deleteRows="0" sort="0" autoFilter="0"/>
  <autoFilter ref="A6:Z50" xr:uid="{00000000-0009-0000-0000-000002000000}"/>
  <mergeCells count="32">
    <mergeCell ref="A7:Q7"/>
    <mergeCell ref="G5:G6"/>
    <mergeCell ref="H5:H6"/>
    <mergeCell ref="I5:I6"/>
    <mergeCell ref="J5:J6"/>
    <mergeCell ref="K5:K6"/>
    <mergeCell ref="L5:L6"/>
    <mergeCell ref="F5:F6"/>
    <mergeCell ref="M5:M6"/>
    <mergeCell ref="N5:N6"/>
    <mergeCell ref="O5:O6"/>
    <mergeCell ref="A48:Q48"/>
    <mergeCell ref="A14:Q14"/>
    <mergeCell ref="A24:Q24"/>
    <mergeCell ref="A31:Q31"/>
    <mergeCell ref="A34:Q34"/>
    <mergeCell ref="A42:Q42"/>
    <mergeCell ref="A44:Q44"/>
    <mergeCell ref="A4:K4"/>
    <mergeCell ref="M4:Q4"/>
    <mergeCell ref="A5:A6"/>
    <mergeCell ref="B5:B6"/>
    <mergeCell ref="C5:C6"/>
    <mergeCell ref="D5:D6"/>
    <mergeCell ref="E5:E6"/>
    <mergeCell ref="P5:P6"/>
    <mergeCell ref="Q5:Q6"/>
    <mergeCell ref="A1:Q1"/>
    <mergeCell ref="A2:J2"/>
    <mergeCell ref="L2:Q2"/>
    <mergeCell ref="A3:J3"/>
    <mergeCell ref="L3:Q3"/>
  </mergeCells>
  <conditionalFormatting sqref="H8 H10:H13">
    <cfRule type="cellIs" dxfId="83" priority="83" operator="between">
      <formula>9</formula>
      <formula>16</formula>
    </cfRule>
    <cfRule type="cellIs" dxfId="82" priority="84" operator="between">
      <formula>4</formula>
      <formula>8</formula>
    </cfRule>
    <cfRule type="cellIs" dxfId="81" priority="85" operator="between">
      <formula>1</formula>
      <formula>3</formula>
    </cfRule>
  </conditionalFormatting>
  <conditionalFormatting sqref="K8:K13">
    <cfRule type="cellIs" dxfId="80" priority="80" operator="between">
      <formula>9</formula>
      <formula>16</formula>
    </cfRule>
    <cfRule type="cellIs" dxfId="79" priority="81" operator="between">
      <formula>4</formula>
      <formula>8.9</formula>
    </cfRule>
    <cfRule type="cellIs" dxfId="78" priority="82" operator="between">
      <formula>1</formula>
      <formula>3.9</formula>
    </cfRule>
  </conditionalFormatting>
  <conditionalFormatting sqref="K15:K18">
    <cfRule type="cellIs" dxfId="77" priority="77" operator="between">
      <formula>9</formula>
      <formula>16</formula>
    </cfRule>
    <cfRule type="cellIs" dxfId="76" priority="78" operator="between">
      <formula>4</formula>
      <formula>8.9</formula>
    </cfRule>
    <cfRule type="cellIs" dxfId="75" priority="79" operator="between">
      <formula>1</formula>
      <formula>3.9</formula>
    </cfRule>
  </conditionalFormatting>
  <conditionalFormatting sqref="K20:K23">
    <cfRule type="cellIs" dxfId="74" priority="74" operator="between">
      <formula>9</formula>
      <formula>16</formula>
    </cfRule>
    <cfRule type="cellIs" dxfId="73" priority="75" operator="between">
      <formula>4</formula>
      <formula>8.9</formula>
    </cfRule>
    <cfRule type="cellIs" dxfId="72" priority="76" operator="between">
      <formula>1</formula>
      <formula>3.9</formula>
    </cfRule>
  </conditionalFormatting>
  <conditionalFormatting sqref="K25:K30">
    <cfRule type="cellIs" dxfId="71" priority="71" operator="between">
      <formula>9</formula>
      <formula>16</formula>
    </cfRule>
    <cfRule type="cellIs" dxfId="70" priority="72" operator="between">
      <formula>4</formula>
      <formula>8.9</formula>
    </cfRule>
    <cfRule type="cellIs" dxfId="69" priority="73" operator="between">
      <formula>1</formula>
      <formula>3.9</formula>
    </cfRule>
  </conditionalFormatting>
  <conditionalFormatting sqref="K35:K41">
    <cfRule type="cellIs" dxfId="68" priority="68" operator="between">
      <formula>9</formula>
      <formula>16</formula>
    </cfRule>
    <cfRule type="cellIs" dxfId="67" priority="69" operator="between">
      <formula>4</formula>
      <formula>8.9</formula>
    </cfRule>
    <cfRule type="cellIs" dxfId="66" priority="70" operator="between">
      <formula>1</formula>
      <formula>3.9</formula>
    </cfRule>
  </conditionalFormatting>
  <conditionalFormatting sqref="K43">
    <cfRule type="cellIs" dxfId="65" priority="65" operator="between">
      <formula>9</formula>
      <formula>16</formula>
    </cfRule>
    <cfRule type="cellIs" dxfId="64" priority="66" operator="between">
      <formula>4</formula>
      <formula>8.9</formula>
    </cfRule>
    <cfRule type="cellIs" dxfId="63" priority="67" operator="between">
      <formula>1</formula>
      <formula>3.9</formula>
    </cfRule>
  </conditionalFormatting>
  <conditionalFormatting sqref="K32:K33">
    <cfRule type="cellIs" dxfId="62" priority="62" operator="between">
      <formula>9</formula>
      <formula>16</formula>
    </cfRule>
    <cfRule type="cellIs" dxfId="61" priority="63" operator="between">
      <formula>4</formula>
      <formula>8.9</formula>
    </cfRule>
    <cfRule type="cellIs" dxfId="60" priority="64" operator="between">
      <formula>1</formula>
      <formula>3.9</formula>
    </cfRule>
  </conditionalFormatting>
  <conditionalFormatting sqref="K45:K47">
    <cfRule type="cellIs" dxfId="59" priority="59" operator="between">
      <formula>9</formula>
      <formula>16</formula>
    </cfRule>
    <cfRule type="cellIs" dxfId="58" priority="60" operator="between">
      <formula>4</formula>
      <formula>8.9</formula>
    </cfRule>
    <cfRule type="cellIs" dxfId="57" priority="61" operator="between">
      <formula>1</formula>
      <formula>3.9</formula>
    </cfRule>
  </conditionalFormatting>
  <conditionalFormatting sqref="L8:L13">
    <cfRule type="containsText" dxfId="56" priority="56" operator="containsText" text="Elevé">
      <formula>NOT(ISERROR(SEARCH("Elevé",L8)))</formula>
    </cfRule>
    <cfRule type="containsText" dxfId="55" priority="57" operator="containsText" text="Modéré">
      <formula>NOT(ISERROR(SEARCH("Modéré",L8)))</formula>
    </cfRule>
    <cfRule type="containsText" dxfId="54" priority="58" operator="containsText" text="Faible">
      <formula>NOT(ISERROR(SEARCH("Faible",L8)))</formula>
    </cfRule>
  </conditionalFormatting>
  <conditionalFormatting sqref="H15:H18">
    <cfRule type="cellIs" dxfId="53" priority="53" operator="between">
      <formula>9</formula>
      <formula>16</formula>
    </cfRule>
    <cfRule type="cellIs" dxfId="52" priority="54" operator="between">
      <formula>4</formula>
      <formula>8</formula>
    </cfRule>
    <cfRule type="cellIs" dxfId="51" priority="55" operator="between">
      <formula>1</formula>
      <formula>3</formula>
    </cfRule>
  </conditionalFormatting>
  <conditionalFormatting sqref="H20:H23">
    <cfRule type="cellIs" dxfId="50" priority="50" operator="between">
      <formula>9</formula>
      <formula>16</formula>
    </cfRule>
    <cfRule type="cellIs" dxfId="49" priority="51" operator="between">
      <formula>4</formula>
      <formula>8</formula>
    </cfRule>
    <cfRule type="cellIs" dxfId="48" priority="52" operator="between">
      <formula>1</formula>
      <formula>3</formula>
    </cfRule>
  </conditionalFormatting>
  <conditionalFormatting sqref="H25:H30">
    <cfRule type="cellIs" dxfId="47" priority="47" operator="between">
      <formula>9</formula>
      <formula>16</formula>
    </cfRule>
    <cfRule type="cellIs" dxfId="46" priority="48" operator="between">
      <formula>4</formula>
      <formula>8</formula>
    </cfRule>
    <cfRule type="cellIs" dxfId="45" priority="49" operator="between">
      <formula>1</formula>
      <formula>3</formula>
    </cfRule>
  </conditionalFormatting>
  <conditionalFormatting sqref="H35:H41">
    <cfRule type="cellIs" dxfId="44" priority="44" operator="between">
      <formula>9</formula>
      <formula>16</formula>
    </cfRule>
    <cfRule type="cellIs" dxfId="43" priority="45" operator="between">
      <formula>4</formula>
      <formula>8</formula>
    </cfRule>
    <cfRule type="cellIs" dxfId="42" priority="46" operator="between">
      <formula>1</formula>
      <formula>3</formula>
    </cfRule>
  </conditionalFormatting>
  <conditionalFormatting sqref="H43">
    <cfRule type="cellIs" dxfId="41" priority="41" operator="between">
      <formula>9</formula>
      <formula>16</formula>
    </cfRule>
    <cfRule type="cellIs" dxfId="40" priority="42" operator="between">
      <formula>4</formula>
      <formula>8</formula>
    </cfRule>
    <cfRule type="cellIs" dxfId="39" priority="43" operator="between">
      <formula>1</formula>
      <formula>3</formula>
    </cfRule>
  </conditionalFormatting>
  <conditionalFormatting sqref="H32:H33">
    <cfRule type="cellIs" dxfId="38" priority="38" operator="between">
      <formula>9</formula>
      <formula>16</formula>
    </cfRule>
    <cfRule type="cellIs" dxfId="37" priority="39" operator="between">
      <formula>4</formula>
      <formula>8</formula>
    </cfRule>
    <cfRule type="cellIs" dxfId="36" priority="40" operator="between">
      <formula>1</formula>
      <formula>3</formula>
    </cfRule>
  </conditionalFormatting>
  <conditionalFormatting sqref="H45:H47">
    <cfRule type="cellIs" dxfId="35" priority="35" operator="between">
      <formula>9</formula>
      <formula>16</formula>
    </cfRule>
    <cfRule type="cellIs" dxfId="34" priority="36" operator="between">
      <formula>4</formula>
      <formula>8</formula>
    </cfRule>
    <cfRule type="cellIs" dxfId="33" priority="37" operator="between">
      <formula>1</formula>
      <formula>3</formula>
    </cfRule>
  </conditionalFormatting>
  <conditionalFormatting sqref="H49:H50">
    <cfRule type="cellIs" dxfId="32" priority="32" operator="between">
      <formula>9</formula>
      <formula>16</formula>
    </cfRule>
    <cfRule type="cellIs" dxfId="31" priority="33" operator="between">
      <formula>4</formula>
      <formula>8</formula>
    </cfRule>
    <cfRule type="cellIs" dxfId="30" priority="34" operator="between">
      <formula>1</formula>
      <formula>3</formula>
    </cfRule>
  </conditionalFormatting>
  <conditionalFormatting sqref="L15:L18">
    <cfRule type="containsText" dxfId="29" priority="29" operator="containsText" text="Elevé">
      <formula>NOT(ISERROR(SEARCH("Elevé",L15)))</formula>
    </cfRule>
    <cfRule type="containsText" dxfId="28" priority="30" operator="containsText" text="Modéré">
      <formula>NOT(ISERROR(SEARCH("Modéré",L15)))</formula>
    </cfRule>
    <cfRule type="containsText" dxfId="27" priority="31" operator="containsText" text="Faible">
      <formula>NOT(ISERROR(SEARCH("Faible",L15)))</formula>
    </cfRule>
  </conditionalFormatting>
  <conditionalFormatting sqref="L20:L23">
    <cfRule type="containsText" dxfId="26" priority="26" operator="containsText" text="Elevé">
      <formula>NOT(ISERROR(SEARCH("Elevé",L20)))</formula>
    </cfRule>
    <cfRule type="containsText" dxfId="25" priority="27" operator="containsText" text="Modéré">
      <formula>NOT(ISERROR(SEARCH("Modéré",L20)))</formula>
    </cfRule>
    <cfRule type="containsText" dxfId="24" priority="28" operator="containsText" text="Faible">
      <formula>NOT(ISERROR(SEARCH("Faible",L20)))</formula>
    </cfRule>
  </conditionalFormatting>
  <conditionalFormatting sqref="L25:L30">
    <cfRule type="containsText" dxfId="23" priority="23" operator="containsText" text="Elevé">
      <formula>NOT(ISERROR(SEARCH("Elevé",L25)))</formula>
    </cfRule>
    <cfRule type="containsText" dxfId="22" priority="24" operator="containsText" text="Modéré">
      <formula>NOT(ISERROR(SEARCH("Modéré",L25)))</formula>
    </cfRule>
    <cfRule type="containsText" dxfId="21" priority="25" operator="containsText" text="Faible">
      <formula>NOT(ISERROR(SEARCH("Faible",L25)))</formula>
    </cfRule>
  </conditionalFormatting>
  <conditionalFormatting sqref="L35:L41">
    <cfRule type="containsText" dxfId="20" priority="20" operator="containsText" text="Elevé">
      <formula>NOT(ISERROR(SEARCH("Elevé",L35)))</formula>
    </cfRule>
    <cfRule type="containsText" dxfId="19" priority="21" operator="containsText" text="Modéré">
      <formula>NOT(ISERROR(SEARCH("Modéré",L35)))</formula>
    </cfRule>
    <cfRule type="containsText" dxfId="18" priority="22" operator="containsText" text="Faible">
      <formula>NOT(ISERROR(SEARCH("Faible",L35)))</formula>
    </cfRule>
  </conditionalFormatting>
  <conditionalFormatting sqref="L43">
    <cfRule type="containsText" dxfId="17" priority="17" operator="containsText" text="Elevé">
      <formula>NOT(ISERROR(SEARCH("Elevé",L43)))</formula>
    </cfRule>
    <cfRule type="containsText" dxfId="16" priority="18" operator="containsText" text="Modéré">
      <formula>NOT(ISERROR(SEARCH("Modéré",L43)))</formula>
    </cfRule>
    <cfRule type="containsText" dxfId="15" priority="19" operator="containsText" text="Faible">
      <formula>NOT(ISERROR(SEARCH("Faible",L43)))</formula>
    </cfRule>
  </conditionalFormatting>
  <conditionalFormatting sqref="L32:L33">
    <cfRule type="containsText" dxfId="14" priority="14" operator="containsText" text="Elevé">
      <formula>NOT(ISERROR(SEARCH("Elevé",L32)))</formula>
    </cfRule>
    <cfRule type="containsText" dxfId="13" priority="15" operator="containsText" text="Modéré">
      <formula>NOT(ISERROR(SEARCH("Modéré",L32)))</formula>
    </cfRule>
    <cfRule type="containsText" dxfId="12" priority="16" operator="containsText" text="Faible">
      <formula>NOT(ISERROR(SEARCH("Faible",L32)))</formula>
    </cfRule>
  </conditionalFormatting>
  <conditionalFormatting sqref="L45:L47">
    <cfRule type="containsText" dxfId="11" priority="11" operator="containsText" text="Elevé">
      <formula>NOT(ISERROR(SEARCH("Elevé",L45)))</formula>
    </cfRule>
    <cfRule type="containsText" dxfId="10" priority="12" operator="containsText" text="Modéré">
      <formula>NOT(ISERROR(SEARCH("Modéré",L45)))</formula>
    </cfRule>
    <cfRule type="containsText" dxfId="9" priority="13" operator="containsText" text="Faible">
      <formula>NOT(ISERROR(SEARCH("Faible",L45)))</formula>
    </cfRule>
  </conditionalFormatting>
  <conditionalFormatting sqref="L49:L50">
    <cfRule type="containsText" dxfId="8" priority="8" operator="containsText" text="Elevé">
      <formula>NOT(ISERROR(SEARCH("Elevé",L49)))</formula>
    </cfRule>
    <cfRule type="containsText" dxfId="7" priority="9" operator="containsText" text="Modéré">
      <formula>NOT(ISERROR(SEARCH("Modéré",L49)))</formula>
    </cfRule>
    <cfRule type="containsText" dxfId="6" priority="10" operator="containsText" text="Faible">
      <formula>NOT(ISERROR(SEARCH("Faible",L49)))</formula>
    </cfRule>
  </conditionalFormatting>
  <conditionalFormatting sqref="K49:K50">
    <cfRule type="cellIs" dxfId="5" priority="5" operator="between">
      <formula>9</formula>
      <formula>16</formula>
    </cfRule>
    <cfRule type="cellIs" dxfId="4" priority="6" operator="between">
      <formula>4</formula>
      <formula>8.9</formula>
    </cfRule>
    <cfRule type="cellIs" dxfId="3" priority="7" operator="between">
      <formula>1</formula>
      <formula>3.9</formula>
    </cfRule>
  </conditionalFormatting>
  <conditionalFormatting sqref="H9">
    <cfRule type="containsBlanks" priority="1">
      <formula>LEN(TRIM(H9))=0</formula>
    </cfRule>
    <cfRule type="cellIs" dxfId="2" priority="2" operator="between">
      <formula>9</formula>
      <formula>16</formula>
    </cfRule>
    <cfRule type="cellIs" dxfId="1" priority="3" operator="between">
      <formula>4</formula>
      <formula>8</formula>
    </cfRule>
    <cfRule type="cellIs" dxfId="0" priority="4" operator="between">
      <formula>1</formula>
      <formula>3</formula>
    </cfRule>
  </conditionalFormatting>
  <dataValidations count="1">
    <dataValidation type="list" allowBlank="1" showInputMessage="1" showErrorMessage="1" sqref="B49:B50 B15:B18 B20:B23 B8:B13 B35:B41 B43 B32:B33 B45:B47 B25:B30" xr:uid="{00000000-0002-0000-0200-000000000000}">
      <formula1>"oui, non"</formula1>
    </dataValidation>
  </dataValidations>
  <pageMargins left="0.23622047244094491" right="0.23622047244094491" top="0.74803149606299213" bottom="0.74803149606299213" header="0.31496062992125984" footer="0.31496062992125984"/>
  <pageSetup paperSize="8" scale="64" fitToHeight="0" orientation="landscape" r:id="rId1"/>
  <colBreaks count="1" manualBreakCount="1">
    <brk id="17"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'Tableau des critères'!$A$22:$A$25</xm:f>
          </x14:formula1>
          <xm:sqref>J20:J23 J43 J50 J33 J8:J13 J45:J47 J35:J41 J15:J18 J25:J30</xm:sqref>
        </x14:dataValidation>
        <x14:dataValidation type="list" allowBlank="1" showInputMessage="1" showErrorMessage="1" xr:uid="{00000000-0002-0000-0200-000002000000}">
          <x14:formula1>
            <xm:f>'Tableau des critères'!$A$5:$A$8</xm:f>
          </x14:formula1>
          <xm:sqref>G20:G23 G43 G50 G33 G8:G13 G15:G18 G45:G47 G35:G41 G25:G30</xm:sqref>
        </x14:dataValidation>
        <x14:dataValidation type="list" allowBlank="1" showInputMessage="1" showErrorMessage="1" xr:uid="{00000000-0002-0000-0200-000003000000}">
          <x14:formula1>
            <xm:f>'Tableau des critères'!$A$12:$A$15</xm:f>
          </x14:formula1>
          <xm:sqref>F20:F23 F43 F50 F33 F8:F13 F15:F18 F45:F47 F35:F41 F25:F30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
  <sheetViews>
    <sheetView workbookViewId="0">
      <selection activeCell="Q38" sqref="Q38"/>
    </sheetView>
  </sheetViews>
  <sheetFormatPr baseColWidth="10" defaultColWidth="11.42578125" defaultRowHeight="12.75" x14ac:dyDescent="0.2"/>
  <cols>
    <col min="1" max="16384" width="11.42578125" style="33"/>
  </cols>
  <sheetData>
    <row r="1" spans="1:8" x14ac:dyDescent="0.2">
      <c r="A1" s="252" t="s">
        <v>106</v>
      </c>
      <c r="B1" s="253"/>
      <c r="C1" s="253"/>
      <c r="D1" s="253"/>
      <c r="E1" s="253"/>
      <c r="F1" s="253"/>
      <c r="G1" s="253"/>
      <c r="H1" s="253"/>
    </row>
    <row r="2" spans="1:8" x14ac:dyDescent="0.2">
      <c r="A2" s="253"/>
      <c r="B2" s="253"/>
      <c r="C2" s="253"/>
      <c r="D2" s="253"/>
      <c r="E2" s="253"/>
      <c r="F2" s="253"/>
      <c r="G2" s="253"/>
      <c r="H2" s="253"/>
    </row>
    <row r="3" spans="1:8" x14ac:dyDescent="0.2">
      <c r="A3" s="34"/>
      <c r="B3" s="34"/>
      <c r="C3" s="34"/>
      <c r="D3" s="34"/>
      <c r="E3" s="34"/>
      <c r="F3" s="34"/>
      <c r="G3" s="34"/>
      <c r="H3" s="34"/>
    </row>
    <row r="4" spans="1:8" x14ac:dyDescent="0.2">
      <c r="A4" s="254" t="s">
        <v>107</v>
      </c>
      <c r="B4" s="255"/>
      <c r="C4" s="255"/>
      <c r="D4" s="255"/>
      <c r="E4" s="255"/>
      <c r="F4" s="255"/>
      <c r="G4" s="255"/>
      <c r="H4" s="255"/>
    </row>
    <row r="5" spans="1:8" x14ac:dyDescent="0.2">
      <c r="A5" s="255"/>
      <c r="B5" s="255"/>
      <c r="C5" s="255"/>
      <c r="D5" s="255"/>
      <c r="E5" s="255"/>
      <c r="F5" s="255"/>
      <c r="G5" s="255"/>
      <c r="H5" s="255"/>
    </row>
    <row r="6" spans="1:8" ht="8.25" customHeight="1" x14ac:dyDescent="0.2">
      <c r="A6" s="35"/>
      <c r="B6" s="35"/>
      <c r="C6" s="35"/>
      <c r="D6" s="35"/>
      <c r="E6" s="35"/>
      <c r="F6" s="35"/>
      <c r="G6" s="35"/>
      <c r="H6" s="35"/>
    </row>
  </sheetData>
  <mergeCells count="2">
    <mergeCell ref="A1:H2"/>
    <mergeCell ref="A4:H5"/>
  </mergeCells>
  <pageMargins left="0.39370078740157483" right="0.39370078740157483" top="0.59055118110236227" bottom="0.59055118110236227"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4"/>
  <sheetViews>
    <sheetView workbookViewId="0">
      <selection activeCell="A15" sqref="A15"/>
    </sheetView>
  </sheetViews>
  <sheetFormatPr baseColWidth="10" defaultColWidth="11.42578125" defaultRowHeight="12.75" x14ac:dyDescent="0.2"/>
  <cols>
    <col min="1" max="7" width="11.42578125" style="16"/>
    <col min="8" max="8" width="15.7109375" style="16" customWidth="1"/>
    <col min="9" max="16384" width="11.42578125" style="16"/>
  </cols>
  <sheetData>
    <row r="1" spans="1:8" ht="16.5" thickBot="1" x14ac:dyDescent="0.3">
      <c r="A1" s="172" t="s">
        <v>47</v>
      </c>
      <c r="B1" s="173"/>
      <c r="C1" s="173"/>
      <c r="D1" s="173"/>
      <c r="E1" s="173"/>
      <c r="F1" s="173"/>
      <c r="G1" s="173"/>
      <c r="H1" s="174"/>
    </row>
    <row r="3" spans="1:8" ht="15" x14ac:dyDescent="0.25">
      <c r="A3" s="17" t="s">
        <v>48</v>
      </c>
      <c r="B3" s="18"/>
      <c r="C3" s="19"/>
    </row>
    <row r="4" spans="1:8" s="22" customFormat="1" ht="15" x14ac:dyDescent="0.25">
      <c r="A4" s="20"/>
      <c r="B4" s="21"/>
      <c r="C4" s="21"/>
    </row>
    <row r="5" spans="1:8" x14ac:dyDescent="0.2">
      <c r="A5" s="23" t="s">
        <v>49</v>
      </c>
    </row>
    <row r="6" spans="1:8" ht="26.25" customHeight="1" x14ac:dyDescent="0.2">
      <c r="A6" s="175" t="s">
        <v>50</v>
      </c>
      <c r="B6" s="175"/>
      <c r="C6" s="175"/>
      <c r="D6" s="175"/>
      <c r="E6" s="175"/>
      <c r="F6" s="175"/>
      <c r="G6" s="175"/>
      <c r="H6" s="175"/>
    </row>
    <row r="7" spans="1:8" x14ac:dyDescent="0.2">
      <c r="A7" s="16" t="s">
        <v>51</v>
      </c>
    </row>
    <row r="8" spans="1:8" x14ac:dyDescent="0.2">
      <c r="A8" s="16" t="s">
        <v>52</v>
      </c>
    </row>
    <row r="9" spans="1:8" x14ac:dyDescent="0.2">
      <c r="A9" s="16" t="s">
        <v>53</v>
      </c>
    </row>
    <row r="10" spans="1:8" x14ac:dyDescent="0.2">
      <c r="A10" s="16" t="s">
        <v>54</v>
      </c>
    </row>
    <row r="11" spans="1:8" ht="27" customHeight="1" x14ac:dyDescent="0.2">
      <c r="A11" s="175" t="s">
        <v>55</v>
      </c>
      <c r="B11" s="175"/>
      <c r="C11" s="175"/>
      <c r="D11" s="175"/>
      <c r="E11" s="175"/>
      <c r="F11" s="175"/>
      <c r="G11" s="175"/>
      <c r="H11" s="175"/>
    </row>
    <row r="13" spans="1:8" x14ac:dyDescent="0.2">
      <c r="A13" s="23" t="s">
        <v>56</v>
      </c>
    </row>
    <row r="14" spans="1:8" ht="27.75" customHeight="1" x14ac:dyDescent="0.2">
      <c r="A14" s="175" t="s">
        <v>57</v>
      </c>
      <c r="B14" s="175"/>
      <c r="C14" s="175"/>
      <c r="D14" s="175"/>
      <c r="E14" s="175"/>
      <c r="F14" s="175"/>
      <c r="G14" s="175"/>
      <c r="H14" s="175"/>
    </row>
    <row r="15" spans="1:8" x14ac:dyDescent="0.2">
      <c r="A15" s="16" t="s">
        <v>58</v>
      </c>
    </row>
    <row r="16" spans="1:8" x14ac:dyDescent="0.2">
      <c r="A16" s="16" t="s">
        <v>59</v>
      </c>
    </row>
    <row r="17" spans="1:8" x14ac:dyDescent="0.2">
      <c r="A17" s="16" t="s">
        <v>60</v>
      </c>
    </row>
    <row r="18" spans="1:8" ht="42.75" customHeight="1" x14ac:dyDescent="0.2">
      <c r="A18" s="171" t="s">
        <v>61</v>
      </c>
      <c r="B18" s="171"/>
      <c r="C18" s="171"/>
      <c r="D18" s="171"/>
      <c r="E18" s="171"/>
      <c r="F18" s="171"/>
      <c r="G18" s="171"/>
      <c r="H18" s="171"/>
    </row>
    <row r="19" spans="1:8" x14ac:dyDescent="0.2">
      <c r="A19" s="16" t="s">
        <v>62</v>
      </c>
    </row>
    <row r="20" spans="1:8" x14ac:dyDescent="0.2">
      <c r="A20" s="16" t="s">
        <v>63</v>
      </c>
    </row>
    <row r="21" spans="1:8" ht="43.5" customHeight="1" x14ac:dyDescent="0.2">
      <c r="A21" s="171" t="s">
        <v>64</v>
      </c>
      <c r="B21" s="171"/>
      <c r="C21" s="171"/>
      <c r="D21" s="171"/>
      <c r="E21" s="171"/>
      <c r="F21" s="171"/>
      <c r="G21" s="171"/>
      <c r="H21" s="171"/>
    </row>
    <row r="22" spans="1:8" ht="24.75" customHeight="1" x14ac:dyDescent="0.2">
      <c r="A22" s="175" t="s">
        <v>65</v>
      </c>
      <c r="B22" s="175"/>
      <c r="C22" s="175"/>
      <c r="D22" s="175"/>
      <c r="E22" s="175"/>
      <c r="F22" s="175"/>
      <c r="G22" s="175"/>
      <c r="H22" s="175"/>
    </row>
    <row r="23" spans="1:8" x14ac:dyDescent="0.2">
      <c r="A23" s="16" t="s">
        <v>66</v>
      </c>
    </row>
    <row r="25" spans="1:8" ht="15" x14ac:dyDescent="0.25">
      <c r="A25" s="17" t="s">
        <v>67</v>
      </c>
      <c r="B25" s="18"/>
      <c r="C25" s="19"/>
    </row>
    <row r="26" spans="1:8" s="22" customFormat="1" ht="15" x14ac:dyDescent="0.25">
      <c r="A26" s="20"/>
      <c r="B26" s="21"/>
      <c r="C26" s="21"/>
    </row>
    <row r="27" spans="1:8" x14ac:dyDescent="0.2">
      <c r="A27" s="23" t="s">
        <v>68</v>
      </c>
    </row>
    <row r="28" spans="1:8" ht="29.25" customHeight="1" x14ac:dyDescent="0.2">
      <c r="A28" s="175" t="s">
        <v>69</v>
      </c>
      <c r="B28" s="175"/>
      <c r="C28" s="175"/>
      <c r="D28" s="175"/>
      <c r="E28" s="175"/>
      <c r="F28" s="175"/>
      <c r="G28" s="175"/>
      <c r="H28" s="175"/>
    </row>
    <row r="29" spans="1:8" ht="25.5" customHeight="1" x14ac:dyDescent="0.2">
      <c r="A29" s="176" t="s">
        <v>70</v>
      </c>
      <c r="B29" s="176"/>
      <c r="C29" s="176"/>
      <c r="D29" s="176"/>
      <c r="E29" s="176"/>
      <c r="F29" s="176"/>
      <c r="G29" s="176"/>
      <c r="H29" s="176"/>
    </row>
    <row r="31" spans="1:8" x14ac:dyDescent="0.2">
      <c r="A31" s="23" t="s">
        <v>71</v>
      </c>
    </row>
    <row r="32" spans="1:8" x14ac:dyDescent="0.2">
      <c r="A32" s="16" t="s">
        <v>72</v>
      </c>
    </row>
    <row r="33" spans="1:8" x14ac:dyDescent="0.2">
      <c r="A33" s="16" t="s">
        <v>73</v>
      </c>
    </row>
    <row r="34" spans="1:8" ht="25.5" customHeight="1" x14ac:dyDescent="0.2">
      <c r="A34" s="175" t="s">
        <v>74</v>
      </c>
      <c r="B34" s="175"/>
      <c r="C34" s="175"/>
      <c r="D34" s="175"/>
      <c r="E34" s="175"/>
      <c r="F34" s="175"/>
      <c r="G34" s="175"/>
      <c r="H34" s="175"/>
    </row>
    <row r="35" spans="1:8" ht="15.75" customHeight="1" x14ac:dyDescent="0.2">
      <c r="A35" s="176" t="s">
        <v>75</v>
      </c>
      <c r="B35" s="176"/>
      <c r="C35" s="176"/>
      <c r="D35" s="176"/>
      <c r="E35" s="176"/>
      <c r="F35" s="176"/>
      <c r="G35" s="176"/>
      <c r="H35" s="176"/>
    </row>
    <row r="37" spans="1:8" x14ac:dyDescent="0.2">
      <c r="A37" s="23" t="s">
        <v>76</v>
      </c>
    </row>
    <row r="38" spans="1:8" x14ac:dyDescent="0.2">
      <c r="A38" s="16" t="s">
        <v>77</v>
      </c>
    </row>
    <row r="39" spans="1:8" ht="15.75" customHeight="1" x14ac:dyDescent="0.2">
      <c r="A39" s="176" t="s">
        <v>78</v>
      </c>
      <c r="B39" s="176"/>
      <c r="C39" s="176"/>
      <c r="D39" s="176"/>
      <c r="E39" s="176"/>
      <c r="F39" s="176"/>
      <c r="G39" s="176"/>
      <c r="H39" s="176"/>
    </row>
    <row r="40" spans="1:8" ht="14.25" customHeight="1" x14ac:dyDescent="0.2">
      <c r="A40" s="176" t="s">
        <v>79</v>
      </c>
      <c r="B40" s="176"/>
      <c r="C40" s="176"/>
      <c r="D40" s="176"/>
      <c r="E40" s="176"/>
      <c r="F40" s="176"/>
      <c r="G40" s="176"/>
      <c r="H40" s="176"/>
    </row>
    <row r="41" spans="1:8" x14ac:dyDescent="0.2">
      <c r="A41" s="16" t="s">
        <v>80</v>
      </c>
    </row>
    <row r="42" spans="1:8" x14ac:dyDescent="0.2">
      <c r="A42" s="16" t="s">
        <v>81</v>
      </c>
    </row>
    <row r="43" spans="1:8" x14ac:dyDescent="0.2">
      <c r="A43" s="16" t="s">
        <v>82</v>
      </c>
    </row>
    <row r="44" spans="1:8" ht="26.25" customHeight="1" x14ac:dyDescent="0.2">
      <c r="A44" s="176" t="s">
        <v>83</v>
      </c>
      <c r="B44" s="176"/>
      <c r="C44" s="176"/>
      <c r="D44" s="176"/>
      <c r="E44" s="176"/>
      <c r="F44" s="176"/>
      <c r="G44" s="176"/>
      <c r="H44" s="176"/>
    </row>
  </sheetData>
  <mergeCells count="14">
    <mergeCell ref="A40:H40"/>
    <mergeCell ref="A44:H44"/>
    <mergeCell ref="A22:H22"/>
    <mergeCell ref="A28:H28"/>
    <mergeCell ref="A29:H29"/>
    <mergeCell ref="A34:H34"/>
    <mergeCell ref="A35:H35"/>
    <mergeCell ref="A39:H39"/>
    <mergeCell ref="A21:H21"/>
    <mergeCell ref="A1:H1"/>
    <mergeCell ref="A6:H6"/>
    <mergeCell ref="A11:H11"/>
    <mergeCell ref="A14:H14"/>
    <mergeCell ref="A18:H18"/>
  </mergeCells>
  <pageMargins left="0.39370078740157483"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0"/>
  <sheetViews>
    <sheetView zoomScale="75" zoomScaleNormal="75" workbookViewId="0">
      <selection activeCell="D1" sqref="D1"/>
    </sheetView>
  </sheetViews>
  <sheetFormatPr baseColWidth="10" defaultRowHeight="12.75" x14ac:dyDescent="0.25"/>
  <cols>
    <col min="1" max="1" width="15.42578125" style="3" bestFit="1" customWidth="1"/>
    <col min="2" max="2" width="17" style="3" customWidth="1"/>
    <col min="3" max="3" width="89.85546875" style="3" customWidth="1"/>
    <col min="4" max="4" width="15.42578125" style="3" customWidth="1"/>
    <col min="5" max="5" width="5.7109375" style="3" customWidth="1"/>
    <col min="6" max="6" width="5.140625" style="3" customWidth="1"/>
    <col min="7" max="7" width="5.7109375" style="3" customWidth="1"/>
    <col min="8" max="8" width="6.28515625" style="3" customWidth="1"/>
    <col min="9" max="9" width="6.42578125" style="3" customWidth="1"/>
    <col min="10" max="10" width="5.85546875" style="3" customWidth="1"/>
    <col min="11" max="11" width="5.5703125" style="3" customWidth="1"/>
    <col min="12" max="12" width="6.42578125" style="3" customWidth="1"/>
    <col min="13" max="13" width="5.7109375" style="3" customWidth="1"/>
    <col min="14" max="14" width="6.42578125" style="3" customWidth="1"/>
    <col min="15" max="15" width="7.42578125" style="3" customWidth="1"/>
    <col min="16" max="16" width="5.85546875" style="3" customWidth="1"/>
    <col min="17" max="247" width="11.42578125" style="3"/>
    <col min="248" max="248" width="15.42578125" style="3" bestFit="1" customWidth="1"/>
    <col min="249" max="249" width="17" style="3" customWidth="1"/>
    <col min="250" max="250" width="89.85546875" style="3" customWidth="1"/>
    <col min="251" max="251" width="0.140625" style="3" customWidth="1"/>
    <col min="252" max="503" width="11.42578125" style="3"/>
    <col min="504" max="504" width="15.42578125" style="3" bestFit="1" customWidth="1"/>
    <col min="505" max="505" width="17" style="3" customWidth="1"/>
    <col min="506" max="506" width="89.85546875" style="3" customWidth="1"/>
    <col min="507" max="507" width="0.140625" style="3" customWidth="1"/>
    <col min="508" max="759" width="11.42578125" style="3"/>
    <col min="760" max="760" width="15.42578125" style="3" bestFit="1" customWidth="1"/>
    <col min="761" max="761" width="17" style="3" customWidth="1"/>
    <col min="762" max="762" width="89.85546875" style="3" customWidth="1"/>
    <col min="763" max="763" width="0.140625" style="3" customWidth="1"/>
    <col min="764" max="1015" width="11.42578125" style="3"/>
    <col min="1016" max="1016" width="15.42578125" style="3" bestFit="1" customWidth="1"/>
    <col min="1017" max="1017" width="17" style="3" customWidth="1"/>
    <col min="1018" max="1018" width="89.85546875" style="3" customWidth="1"/>
    <col min="1019" max="1019" width="0.140625" style="3" customWidth="1"/>
    <col min="1020" max="1271" width="11.42578125" style="3"/>
    <col min="1272" max="1272" width="15.42578125" style="3" bestFit="1" customWidth="1"/>
    <col min="1273" max="1273" width="17" style="3" customWidth="1"/>
    <col min="1274" max="1274" width="89.85546875" style="3" customWidth="1"/>
    <col min="1275" max="1275" width="0.140625" style="3" customWidth="1"/>
    <col min="1276" max="1527" width="11.42578125" style="3"/>
    <col min="1528" max="1528" width="15.42578125" style="3" bestFit="1" customWidth="1"/>
    <col min="1529" max="1529" width="17" style="3" customWidth="1"/>
    <col min="1530" max="1530" width="89.85546875" style="3" customWidth="1"/>
    <col min="1531" max="1531" width="0.140625" style="3" customWidth="1"/>
    <col min="1532" max="1783" width="11.42578125" style="3"/>
    <col min="1784" max="1784" width="15.42578125" style="3" bestFit="1" customWidth="1"/>
    <col min="1785" max="1785" width="17" style="3" customWidth="1"/>
    <col min="1786" max="1786" width="89.85546875" style="3" customWidth="1"/>
    <col min="1787" max="1787" width="0.140625" style="3" customWidth="1"/>
    <col min="1788" max="2039" width="11.42578125" style="3"/>
    <col min="2040" max="2040" width="15.42578125" style="3" bestFit="1" customWidth="1"/>
    <col min="2041" max="2041" width="17" style="3" customWidth="1"/>
    <col min="2042" max="2042" width="89.85546875" style="3" customWidth="1"/>
    <col min="2043" max="2043" width="0.140625" style="3" customWidth="1"/>
    <col min="2044" max="2295" width="11.42578125" style="3"/>
    <col min="2296" max="2296" width="15.42578125" style="3" bestFit="1" customWidth="1"/>
    <col min="2297" max="2297" width="17" style="3" customWidth="1"/>
    <col min="2298" max="2298" width="89.85546875" style="3" customWidth="1"/>
    <col min="2299" max="2299" width="0.140625" style="3" customWidth="1"/>
    <col min="2300" max="2551" width="11.42578125" style="3"/>
    <col min="2552" max="2552" width="15.42578125" style="3" bestFit="1" customWidth="1"/>
    <col min="2553" max="2553" width="17" style="3" customWidth="1"/>
    <col min="2554" max="2554" width="89.85546875" style="3" customWidth="1"/>
    <col min="2555" max="2555" width="0.140625" style="3" customWidth="1"/>
    <col min="2556" max="2807" width="11.42578125" style="3"/>
    <col min="2808" max="2808" width="15.42578125" style="3" bestFit="1" customWidth="1"/>
    <col min="2809" max="2809" width="17" style="3" customWidth="1"/>
    <col min="2810" max="2810" width="89.85546875" style="3" customWidth="1"/>
    <col min="2811" max="2811" width="0.140625" style="3" customWidth="1"/>
    <col min="2812" max="3063" width="11.42578125" style="3"/>
    <col min="3064" max="3064" width="15.42578125" style="3" bestFit="1" customWidth="1"/>
    <col min="3065" max="3065" width="17" style="3" customWidth="1"/>
    <col min="3066" max="3066" width="89.85546875" style="3" customWidth="1"/>
    <col min="3067" max="3067" width="0.140625" style="3" customWidth="1"/>
    <col min="3068" max="3319" width="11.42578125" style="3"/>
    <col min="3320" max="3320" width="15.42578125" style="3" bestFit="1" customWidth="1"/>
    <col min="3321" max="3321" width="17" style="3" customWidth="1"/>
    <col min="3322" max="3322" width="89.85546875" style="3" customWidth="1"/>
    <col min="3323" max="3323" width="0.140625" style="3" customWidth="1"/>
    <col min="3324" max="3575" width="11.42578125" style="3"/>
    <col min="3576" max="3576" width="15.42578125" style="3" bestFit="1" customWidth="1"/>
    <col min="3577" max="3577" width="17" style="3" customWidth="1"/>
    <col min="3578" max="3578" width="89.85546875" style="3" customWidth="1"/>
    <col min="3579" max="3579" width="0.140625" style="3" customWidth="1"/>
    <col min="3580" max="3831" width="11.42578125" style="3"/>
    <col min="3832" max="3832" width="15.42578125" style="3" bestFit="1" customWidth="1"/>
    <col min="3833" max="3833" width="17" style="3" customWidth="1"/>
    <col min="3834" max="3834" width="89.85546875" style="3" customWidth="1"/>
    <col min="3835" max="3835" width="0.140625" style="3" customWidth="1"/>
    <col min="3836" max="4087" width="11.42578125" style="3"/>
    <col min="4088" max="4088" width="15.42578125" style="3" bestFit="1" customWidth="1"/>
    <col min="4089" max="4089" width="17" style="3" customWidth="1"/>
    <col min="4090" max="4090" width="89.85546875" style="3" customWidth="1"/>
    <col min="4091" max="4091" width="0.140625" style="3" customWidth="1"/>
    <col min="4092" max="4343" width="11.42578125" style="3"/>
    <col min="4344" max="4344" width="15.42578125" style="3" bestFit="1" customWidth="1"/>
    <col min="4345" max="4345" width="17" style="3" customWidth="1"/>
    <col min="4346" max="4346" width="89.85546875" style="3" customWidth="1"/>
    <col min="4347" max="4347" width="0.140625" style="3" customWidth="1"/>
    <col min="4348" max="4599" width="11.42578125" style="3"/>
    <col min="4600" max="4600" width="15.42578125" style="3" bestFit="1" customWidth="1"/>
    <col min="4601" max="4601" width="17" style="3" customWidth="1"/>
    <col min="4602" max="4602" width="89.85546875" style="3" customWidth="1"/>
    <col min="4603" max="4603" width="0.140625" style="3" customWidth="1"/>
    <col min="4604" max="4855" width="11.42578125" style="3"/>
    <col min="4856" max="4856" width="15.42578125" style="3" bestFit="1" customWidth="1"/>
    <col min="4857" max="4857" width="17" style="3" customWidth="1"/>
    <col min="4858" max="4858" width="89.85546875" style="3" customWidth="1"/>
    <col min="4859" max="4859" width="0.140625" style="3" customWidth="1"/>
    <col min="4860" max="5111" width="11.42578125" style="3"/>
    <col min="5112" max="5112" width="15.42578125" style="3" bestFit="1" customWidth="1"/>
    <col min="5113" max="5113" width="17" style="3" customWidth="1"/>
    <col min="5114" max="5114" width="89.85546875" style="3" customWidth="1"/>
    <col min="5115" max="5115" width="0.140625" style="3" customWidth="1"/>
    <col min="5116" max="5367" width="11.42578125" style="3"/>
    <col min="5368" max="5368" width="15.42578125" style="3" bestFit="1" customWidth="1"/>
    <col min="5369" max="5369" width="17" style="3" customWidth="1"/>
    <col min="5370" max="5370" width="89.85546875" style="3" customWidth="1"/>
    <col min="5371" max="5371" width="0.140625" style="3" customWidth="1"/>
    <col min="5372" max="5623" width="11.42578125" style="3"/>
    <col min="5624" max="5624" width="15.42578125" style="3" bestFit="1" customWidth="1"/>
    <col min="5625" max="5625" width="17" style="3" customWidth="1"/>
    <col min="5626" max="5626" width="89.85546875" style="3" customWidth="1"/>
    <col min="5627" max="5627" width="0.140625" style="3" customWidth="1"/>
    <col min="5628" max="5879" width="11.42578125" style="3"/>
    <col min="5880" max="5880" width="15.42578125" style="3" bestFit="1" customWidth="1"/>
    <col min="5881" max="5881" width="17" style="3" customWidth="1"/>
    <col min="5882" max="5882" width="89.85546875" style="3" customWidth="1"/>
    <col min="5883" max="5883" width="0.140625" style="3" customWidth="1"/>
    <col min="5884" max="6135" width="11.42578125" style="3"/>
    <col min="6136" max="6136" width="15.42578125" style="3" bestFit="1" customWidth="1"/>
    <col min="6137" max="6137" width="17" style="3" customWidth="1"/>
    <col min="6138" max="6138" width="89.85546875" style="3" customWidth="1"/>
    <col min="6139" max="6139" width="0.140625" style="3" customWidth="1"/>
    <col min="6140" max="6391" width="11.42578125" style="3"/>
    <col min="6392" max="6392" width="15.42578125" style="3" bestFit="1" customWidth="1"/>
    <col min="6393" max="6393" width="17" style="3" customWidth="1"/>
    <col min="6394" max="6394" width="89.85546875" style="3" customWidth="1"/>
    <col min="6395" max="6395" width="0.140625" style="3" customWidth="1"/>
    <col min="6396" max="6647" width="11.42578125" style="3"/>
    <col min="6648" max="6648" width="15.42578125" style="3" bestFit="1" customWidth="1"/>
    <col min="6649" max="6649" width="17" style="3" customWidth="1"/>
    <col min="6650" max="6650" width="89.85546875" style="3" customWidth="1"/>
    <col min="6651" max="6651" width="0.140625" style="3" customWidth="1"/>
    <col min="6652" max="6903" width="11.42578125" style="3"/>
    <col min="6904" max="6904" width="15.42578125" style="3" bestFit="1" customWidth="1"/>
    <col min="6905" max="6905" width="17" style="3" customWidth="1"/>
    <col min="6906" max="6906" width="89.85546875" style="3" customWidth="1"/>
    <col min="6907" max="6907" width="0.140625" style="3" customWidth="1"/>
    <col min="6908" max="7159" width="11.42578125" style="3"/>
    <col min="7160" max="7160" width="15.42578125" style="3" bestFit="1" customWidth="1"/>
    <col min="7161" max="7161" width="17" style="3" customWidth="1"/>
    <col min="7162" max="7162" width="89.85546875" style="3" customWidth="1"/>
    <col min="7163" max="7163" width="0.140625" style="3" customWidth="1"/>
    <col min="7164" max="7415" width="11.42578125" style="3"/>
    <col min="7416" max="7416" width="15.42578125" style="3" bestFit="1" customWidth="1"/>
    <col min="7417" max="7417" width="17" style="3" customWidth="1"/>
    <col min="7418" max="7418" width="89.85546875" style="3" customWidth="1"/>
    <col min="7419" max="7419" width="0.140625" style="3" customWidth="1"/>
    <col min="7420" max="7671" width="11.42578125" style="3"/>
    <col min="7672" max="7672" width="15.42578125" style="3" bestFit="1" customWidth="1"/>
    <col min="7673" max="7673" width="17" style="3" customWidth="1"/>
    <col min="7674" max="7674" width="89.85546875" style="3" customWidth="1"/>
    <col min="7675" max="7675" width="0.140625" style="3" customWidth="1"/>
    <col min="7676" max="7927" width="11.42578125" style="3"/>
    <col min="7928" max="7928" width="15.42578125" style="3" bestFit="1" customWidth="1"/>
    <col min="7929" max="7929" width="17" style="3" customWidth="1"/>
    <col min="7930" max="7930" width="89.85546875" style="3" customWidth="1"/>
    <col min="7931" max="7931" width="0.140625" style="3" customWidth="1"/>
    <col min="7932" max="8183" width="11.42578125" style="3"/>
    <col min="8184" max="8184" width="15.42578125" style="3" bestFit="1" customWidth="1"/>
    <col min="8185" max="8185" width="17" style="3" customWidth="1"/>
    <col min="8186" max="8186" width="89.85546875" style="3" customWidth="1"/>
    <col min="8187" max="8187" width="0.140625" style="3" customWidth="1"/>
    <col min="8188" max="8439" width="11.42578125" style="3"/>
    <col min="8440" max="8440" width="15.42578125" style="3" bestFit="1" customWidth="1"/>
    <col min="8441" max="8441" width="17" style="3" customWidth="1"/>
    <col min="8442" max="8442" width="89.85546875" style="3" customWidth="1"/>
    <col min="8443" max="8443" width="0.140625" style="3" customWidth="1"/>
    <col min="8444" max="8695" width="11.42578125" style="3"/>
    <col min="8696" max="8696" width="15.42578125" style="3" bestFit="1" customWidth="1"/>
    <col min="8697" max="8697" width="17" style="3" customWidth="1"/>
    <col min="8698" max="8698" width="89.85546875" style="3" customWidth="1"/>
    <col min="8699" max="8699" width="0.140625" style="3" customWidth="1"/>
    <col min="8700" max="8951" width="11.42578125" style="3"/>
    <col min="8952" max="8952" width="15.42578125" style="3" bestFit="1" customWidth="1"/>
    <col min="8953" max="8953" width="17" style="3" customWidth="1"/>
    <col min="8954" max="8954" width="89.85546875" style="3" customWidth="1"/>
    <col min="8955" max="8955" width="0.140625" style="3" customWidth="1"/>
    <col min="8956" max="9207" width="11.42578125" style="3"/>
    <col min="9208" max="9208" width="15.42578125" style="3" bestFit="1" customWidth="1"/>
    <col min="9209" max="9209" width="17" style="3" customWidth="1"/>
    <col min="9210" max="9210" width="89.85546875" style="3" customWidth="1"/>
    <col min="9211" max="9211" width="0.140625" style="3" customWidth="1"/>
    <col min="9212" max="9463" width="11.42578125" style="3"/>
    <col min="9464" max="9464" width="15.42578125" style="3" bestFit="1" customWidth="1"/>
    <col min="9465" max="9465" width="17" style="3" customWidth="1"/>
    <col min="9466" max="9466" width="89.85546875" style="3" customWidth="1"/>
    <col min="9467" max="9467" width="0.140625" style="3" customWidth="1"/>
    <col min="9468" max="9719" width="11.42578125" style="3"/>
    <col min="9720" max="9720" width="15.42578125" style="3" bestFit="1" customWidth="1"/>
    <col min="9721" max="9721" width="17" style="3" customWidth="1"/>
    <col min="9722" max="9722" width="89.85546875" style="3" customWidth="1"/>
    <col min="9723" max="9723" width="0.140625" style="3" customWidth="1"/>
    <col min="9724" max="9975" width="11.42578125" style="3"/>
    <col min="9976" max="9976" width="15.42578125" style="3" bestFit="1" customWidth="1"/>
    <col min="9977" max="9977" width="17" style="3" customWidth="1"/>
    <col min="9978" max="9978" width="89.85546875" style="3" customWidth="1"/>
    <col min="9979" max="9979" width="0.140625" style="3" customWidth="1"/>
    <col min="9980" max="10231" width="11.42578125" style="3"/>
    <col min="10232" max="10232" width="15.42578125" style="3" bestFit="1" customWidth="1"/>
    <col min="10233" max="10233" width="17" style="3" customWidth="1"/>
    <col min="10234" max="10234" width="89.85546875" style="3" customWidth="1"/>
    <col min="10235" max="10235" width="0.140625" style="3" customWidth="1"/>
    <col min="10236" max="10487" width="11.42578125" style="3"/>
    <col min="10488" max="10488" width="15.42578125" style="3" bestFit="1" customWidth="1"/>
    <col min="10489" max="10489" width="17" style="3" customWidth="1"/>
    <col min="10490" max="10490" width="89.85546875" style="3" customWidth="1"/>
    <col min="10491" max="10491" width="0.140625" style="3" customWidth="1"/>
    <col min="10492" max="10743" width="11.42578125" style="3"/>
    <col min="10744" max="10744" width="15.42578125" style="3" bestFit="1" customWidth="1"/>
    <col min="10745" max="10745" width="17" style="3" customWidth="1"/>
    <col min="10746" max="10746" width="89.85546875" style="3" customWidth="1"/>
    <col min="10747" max="10747" width="0.140625" style="3" customWidth="1"/>
    <col min="10748" max="10999" width="11.42578125" style="3"/>
    <col min="11000" max="11000" width="15.42578125" style="3" bestFit="1" customWidth="1"/>
    <col min="11001" max="11001" width="17" style="3" customWidth="1"/>
    <col min="11002" max="11002" width="89.85546875" style="3" customWidth="1"/>
    <col min="11003" max="11003" width="0.140625" style="3" customWidth="1"/>
    <col min="11004" max="11255" width="11.42578125" style="3"/>
    <col min="11256" max="11256" width="15.42578125" style="3" bestFit="1" customWidth="1"/>
    <col min="11257" max="11257" width="17" style="3" customWidth="1"/>
    <col min="11258" max="11258" width="89.85546875" style="3" customWidth="1"/>
    <col min="11259" max="11259" width="0.140625" style="3" customWidth="1"/>
    <col min="11260" max="11511" width="11.42578125" style="3"/>
    <col min="11512" max="11512" width="15.42578125" style="3" bestFit="1" customWidth="1"/>
    <col min="11513" max="11513" width="17" style="3" customWidth="1"/>
    <col min="11514" max="11514" width="89.85546875" style="3" customWidth="1"/>
    <col min="11515" max="11515" width="0.140625" style="3" customWidth="1"/>
    <col min="11516" max="11767" width="11.42578125" style="3"/>
    <col min="11768" max="11768" width="15.42578125" style="3" bestFit="1" customWidth="1"/>
    <col min="11769" max="11769" width="17" style="3" customWidth="1"/>
    <col min="11770" max="11770" width="89.85546875" style="3" customWidth="1"/>
    <col min="11771" max="11771" width="0.140625" style="3" customWidth="1"/>
    <col min="11772" max="12023" width="11.42578125" style="3"/>
    <col min="12024" max="12024" width="15.42578125" style="3" bestFit="1" customWidth="1"/>
    <col min="12025" max="12025" width="17" style="3" customWidth="1"/>
    <col min="12026" max="12026" width="89.85546875" style="3" customWidth="1"/>
    <col min="12027" max="12027" width="0.140625" style="3" customWidth="1"/>
    <col min="12028" max="12279" width="11.42578125" style="3"/>
    <col min="12280" max="12280" width="15.42578125" style="3" bestFit="1" customWidth="1"/>
    <col min="12281" max="12281" width="17" style="3" customWidth="1"/>
    <col min="12282" max="12282" width="89.85546875" style="3" customWidth="1"/>
    <col min="12283" max="12283" width="0.140625" style="3" customWidth="1"/>
    <col min="12284" max="12535" width="11.42578125" style="3"/>
    <col min="12536" max="12536" width="15.42578125" style="3" bestFit="1" customWidth="1"/>
    <col min="12537" max="12537" width="17" style="3" customWidth="1"/>
    <col min="12538" max="12538" width="89.85546875" style="3" customWidth="1"/>
    <col min="12539" max="12539" width="0.140625" style="3" customWidth="1"/>
    <col min="12540" max="12791" width="11.42578125" style="3"/>
    <col min="12792" max="12792" width="15.42578125" style="3" bestFit="1" customWidth="1"/>
    <col min="12793" max="12793" width="17" style="3" customWidth="1"/>
    <col min="12794" max="12794" width="89.85546875" style="3" customWidth="1"/>
    <col min="12795" max="12795" width="0.140625" style="3" customWidth="1"/>
    <col min="12796" max="13047" width="11.42578125" style="3"/>
    <col min="13048" max="13048" width="15.42578125" style="3" bestFit="1" customWidth="1"/>
    <col min="13049" max="13049" width="17" style="3" customWidth="1"/>
    <col min="13050" max="13050" width="89.85546875" style="3" customWidth="1"/>
    <col min="13051" max="13051" width="0.140625" style="3" customWidth="1"/>
    <col min="13052" max="13303" width="11.42578125" style="3"/>
    <col min="13304" max="13304" width="15.42578125" style="3" bestFit="1" customWidth="1"/>
    <col min="13305" max="13305" width="17" style="3" customWidth="1"/>
    <col min="13306" max="13306" width="89.85546875" style="3" customWidth="1"/>
    <col min="13307" max="13307" width="0.140625" style="3" customWidth="1"/>
    <col min="13308" max="13559" width="11.42578125" style="3"/>
    <col min="13560" max="13560" width="15.42578125" style="3" bestFit="1" customWidth="1"/>
    <col min="13561" max="13561" width="17" style="3" customWidth="1"/>
    <col min="13562" max="13562" width="89.85546875" style="3" customWidth="1"/>
    <col min="13563" max="13563" width="0.140625" style="3" customWidth="1"/>
    <col min="13564" max="13815" width="11.42578125" style="3"/>
    <col min="13816" max="13816" width="15.42578125" style="3" bestFit="1" customWidth="1"/>
    <col min="13817" max="13817" width="17" style="3" customWidth="1"/>
    <col min="13818" max="13818" width="89.85546875" style="3" customWidth="1"/>
    <col min="13819" max="13819" width="0.140625" style="3" customWidth="1"/>
    <col min="13820" max="14071" width="11.42578125" style="3"/>
    <col min="14072" max="14072" width="15.42578125" style="3" bestFit="1" customWidth="1"/>
    <col min="14073" max="14073" width="17" style="3" customWidth="1"/>
    <col min="14074" max="14074" width="89.85546875" style="3" customWidth="1"/>
    <col min="14075" max="14075" width="0.140625" style="3" customWidth="1"/>
    <col min="14076" max="14327" width="11.42578125" style="3"/>
    <col min="14328" max="14328" width="15.42578125" style="3" bestFit="1" customWidth="1"/>
    <col min="14329" max="14329" width="17" style="3" customWidth="1"/>
    <col min="14330" max="14330" width="89.85546875" style="3" customWidth="1"/>
    <col min="14331" max="14331" width="0.140625" style="3" customWidth="1"/>
    <col min="14332" max="14583" width="11.42578125" style="3"/>
    <col min="14584" max="14584" width="15.42578125" style="3" bestFit="1" customWidth="1"/>
    <col min="14585" max="14585" width="17" style="3" customWidth="1"/>
    <col min="14586" max="14586" width="89.85546875" style="3" customWidth="1"/>
    <col min="14587" max="14587" width="0.140625" style="3" customWidth="1"/>
    <col min="14588" max="14839" width="11.42578125" style="3"/>
    <col min="14840" max="14840" width="15.42578125" style="3" bestFit="1" customWidth="1"/>
    <col min="14841" max="14841" width="17" style="3" customWidth="1"/>
    <col min="14842" max="14842" width="89.85546875" style="3" customWidth="1"/>
    <col min="14843" max="14843" width="0.140625" style="3" customWidth="1"/>
    <col min="14844" max="15095" width="11.42578125" style="3"/>
    <col min="15096" max="15096" width="15.42578125" style="3" bestFit="1" customWidth="1"/>
    <col min="15097" max="15097" width="17" style="3" customWidth="1"/>
    <col min="15098" max="15098" width="89.85546875" style="3" customWidth="1"/>
    <col min="15099" max="15099" width="0.140625" style="3" customWidth="1"/>
    <col min="15100" max="15351" width="11.42578125" style="3"/>
    <col min="15352" max="15352" width="15.42578125" style="3" bestFit="1" customWidth="1"/>
    <col min="15353" max="15353" width="17" style="3" customWidth="1"/>
    <col min="15354" max="15354" width="89.85546875" style="3" customWidth="1"/>
    <col min="15355" max="15355" width="0.140625" style="3" customWidth="1"/>
    <col min="15356" max="15607" width="11.42578125" style="3"/>
    <col min="15608" max="15608" width="15.42578125" style="3" bestFit="1" customWidth="1"/>
    <col min="15609" max="15609" width="17" style="3" customWidth="1"/>
    <col min="15610" max="15610" width="89.85546875" style="3" customWidth="1"/>
    <col min="15611" max="15611" width="0.140625" style="3" customWidth="1"/>
    <col min="15612" max="15863" width="11.42578125" style="3"/>
    <col min="15864" max="15864" width="15.42578125" style="3" bestFit="1" customWidth="1"/>
    <col min="15865" max="15865" width="17" style="3" customWidth="1"/>
    <col min="15866" max="15866" width="89.85546875" style="3" customWidth="1"/>
    <col min="15867" max="15867" width="0.140625" style="3" customWidth="1"/>
    <col min="15868" max="16119" width="11.42578125" style="3"/>
    <col min="16120" max="16120" width="15.42578125" style="3" bestFit="1" customWidth="1"/>
    <col min="16121" max="16121" width="17" style="3" customWidth="1"/>
    <col min="16122" max="16122" width="89.85546875" style="3" customWidth="1"/>
    <col min="16123" max="16123" width="0.140625" style="3" customWidth="1"/>
    <col min="16124" max="16384" width="11.42578125" style="3"/>
  </cols>
  <sheetData>
    <row r="1" spans="1:6" ht="33.75" customHeight="1" thickBot="1" x14ac:dyDescent="0.3">
      <c r="A1" s="213" t="s">
        <v>230</v>
      </c>
      <c r="B1" s="214"/>
      <c r="C1" s="215"/>
      <c r="D1" s="42"/>
    </row>
    <row r="2" spans="1:6" s="5" customFormat="1" ht="20.25" customHeight="1" thickBot="1" x14ac:dyDescent="0.3">
      <c r="A2" s="4"/>
      <c r="B2" s="4"/>
      <c r="C2" s="4"/>
      <c r="D2" s="4"/>
    </row>
    <row r="3" spans="1:6" ht="30" customHeight="1" thickBot="1" x14ac:dyDescent="0.3">
      <c r="A3" s="208" t="s">
        <v>25</v>
      </c>
      <c r="B3" s="209"/>
      <c r="C3" s="210"/>
    </row>
    <row r="4" spans="1:6" ht="33.75" customHeight="1" x14ac:dyDescent="0.25">
      <c r="A4" s="72" t="s">
        <v>24</v>
      </c>
      <c r="B4" s="72" t="s">
        <v>26</v>
      </c>
      <c r="C4" s="72" t="s">
        <v>27</v>
      </c>
    </row>
    <row r="5" spans="1:6" ht="28.5" customHeight="1" x14ac:dyDescent="0.25">
      <c r="A5" s="6">
        <v>4</v>
      </c>
      <c r="B5" s="6" t="s">
        <v>28</v>
      </c>
      <c r="C5" s="6" t="s">
        <v>127</v>
      </c>
      <c r="F5" s="2"/>
    </row>
    <row r="6" spans="1:6" ht="28.5" customHeight="1" x14ac:dyDescent="0.25">
      <c r="A6" s="6">
        <v>3</v>
      </c>
      <c r="B6" s="6" t="s">
        <v>29</v>
      </c>
      <c r="C6" s="6" t="s">
        <v>129</v>
      </c>
    </row>
    <row r="7" spans="1:6" ht="28.5" x14ac:dyDescent="0.25">
      <c r="A7" s="6">
        <v>2</v>
      </c>
      <c r="B7" s="6" t="s">
        <v>30</v>
      </c>
      <c r="C7" s="6" t="s">
        <v>128</v>
      </c>
    </row>
    <row r="8" spans="1:6" ht="28.5" customHeight="1" x14ac:dyDescent="0.25">
      <c r="A8" s="6">
        <v>1</v>
      </c>
      <c r="B8" s="6" t="s">
        <v>31</v>
      </c>
      <c r="C8" s="6" t="s">
        <v>126</v>
      </c>
    </row>
    <row r="9" spans="1:6" ht="20.25" customHeight="1" thickBot="1" x14ac:dyDescent="0.3">
      <c r="A9" s="7"/>
      <c r="B9" s="7"/>
      <c r="C9" s="7"/>
      <c r="D9" s="2"/>
    </row>
    <row r="10" spans="1:6" ht="30.75" customHeight="1" thickBot="1" x14ac:dyDescent="0.3">
      <c r="A10" s="208" t="s">
        <v>117</v>
      </c>
      <c r="B10" s="209"/>
      <c r="C10" s="210"/>
    </row>
    <row r="11" spans="1:6" ht="31.5" customHeight="1" x14ac:dyDescent="0.25">
      <c r="A11" s="73" t="s">
        <v>24</v>
      </c>
      <c r="B11" s="211" t="s">
        <v>27</v>
      </c>
      <c r="C11" s="211"/>
    </row>
    <row r="12" spans="1:6" ht="30" customHeight="1" x14ac:dyDescent="0.25">
      <c r="A12" s="6">
        <v>4</v>
      </c>
      <c r="B12" s="212" t="s">
        <v>223</v>
      </c>
      <c r="C12" s="184"/>
    </row>
    <row r="13" spans="1:6" ht="30" customHeight="1" x14ac:dyDescent="0.25">
      <c r="A13" s="6">
        <v>3</v>
      </c>
      <c r="B13" s="183" t="s">
        <v>224</v>
      </c>
      <c r="C13" s="184"/>
    </row>
    <row r="14" spans="1:6" ht="30" customHeight="1" x14ac:dyDescent="0.25">
      <c r="A14" s="6">
        <v>2</v>
      </c>
      <c r="B14" s="183" t="s">
        <v>225</v>
      </c>
      <c r="C14" s="184"/>
    </row>
    <row r="15" spans="1:6" ht="30" customHeight="1" x14ac:dyDescent="0.25">
      <c r="A15" s="6">
        <v>1</v>
      </c>
      <c r="B15" s="183" t="s">
        <v>226</v>
      </c>
      <c r="C15" s="184"/>
    </row>
    <row r="16" spans="1:6" ht="20.25" customHeight="1" thickBot="1" x14ac:dyDescent="0.3">
      <c r="A16" s="8"/>
      <c r="B16" s="8"/>
      <c r="C16" s="8"/>
      <c r="D16" s="2"/>
    </row>
    <row r="17" spans="1:5" ht="31.5" customHeight="1" thickBot="1" x14ac:dyDescent="0.3">
      <c r="A17" s="199" t="s">
        <v>32</v>
      </c>
      <c r="B17" s="200"/>
      <c r="C17" s="201"/>
    </row>
    <row r="18" spans="1:5" ht="20.100000000000001" customHeight="1" x14ac:dyDescent="0.25">
      <c r="A18" s="185" t="s">
        <v>159</v>
      </c>
      <c r="B18" s="186"/>
      <c r="C18" s="187"/>
    </row>
    <row r="19" spans="1:5" ht="20.25" customHeight="1" thickBot="1" x14ac:dyDescent="0.3">
      <c r="A19" s="2"/>
      <c r="B19" s="2"/>
      <c r="C19" s="2"/>
      <c r="D19" s="2"/>
    </row>
    <row r="20" spans="1:5" ht="27" customHeight="1" thickBot="1" x14ac:dyDescent="0.3">
      <c r="A20" s="202" t="s">
        <v>33</v>
      </c>
      <c r="B20" s="203"/>
      <c r="C20" s="204"/>
      <c r="D20" s="40"/>
    </row>
    <row r="21" spans="1:5" ht="28.5" x14ac:dyDescent="0.25">
      <c r="A21" s="72" t="s">
        <v>24</v>
      </c>
      <c r="B21" s="72" t="s">
        <v>26</v>
      </c>
      <c r="C21" s="72" t="s">
        <v>27</v>
      </c>
      <c r="D21" s="107"/>
      <c r="E21" s="40"/>
    </row>
    <row r="22" spans="1:5" ht="39.950000000000003" customHeight="1" x14ac:dyDescent="0.25">
      <c r="A22" s="6">
        <v>1</v>
      </c>
      <c r="B22" s="15" t="s">
        <v>34</v>
      </c>
      <c r="C22" s="9" t="s">
        <v>35</v>
      </c>
      <c r="D22" s="41"/>
      <c r="E22" s="40"/>
    </row>
    <row r="23" spans="1:5" ht="42.75" customHeight="1" x14ac:dyDescent="0.25">
      <c r="A23" s="6">
        <v>0.7</v>
      </c>
      <c r="B23" s="15" t="s">
        <v>36</v>
      </c>
      <c r="C23" s="10" t="s">
        <v>109</v>
      </c>
      <c r="D23" s="41"/>
      <c r="E23" s="40"/>
    </row>
    <row r="24" spans="1:5" ht="39.950000000000003" customHeight="1" x14ac:dyDescent="0.25">
      <c r="A24" s="6">
        <v>0.5</v>
      </c>
      <c r="B24" s="15" t="s">
        <v>37</v>
      </c>
      <c r="C24" s="10" t="s">
        <v>38</v>
      </c>
      <c r="D24" s="41"/>
      <c r="E24" s="40"/>
    </row>
    <row r="25" spans="1:5" ht="42.75" x14ac:dyDescent="0.25">
      <c r="A25" s="15">
        <v>0.3</v>
      </c>
      <c r="B25" s="11" t="s">
        <v>39</v>
      </c>
      <c r="C25" s="12" t="s">
        <v>160</v>
      </c>
      <c r="D25" s="41"/>
      <c r="E25" s="40"/>
    </row>
    <row r="26" spans="1:5" ht="30" customHeight="1" thickBot="1" x14ac:dyDescent="0.3">
      <c r="A26" s="13"/>
      <c r="B26" s="13"/>
      <c r="C26" s="14"/>
      <c r="D26" s="13"/>
    </row>
    <row r="27" spans="1:5" ht="27.75" customHeight="1" thickBot="1" x14ac:dyDescent="0.3">
      <c r="A27" s="199" t="s">
        <v>40</v>
      </c>
      <c r="B27" s="200"/>
      <c r="C27" s="201"/>
    </row>
    <row r="28" spans="1:5" ht="36.75" customHeight="1" x14ac:dyDescent="0.25">
      <c r="A28" s="185" t="s">
        <v>45</v>
      </c>
      <c r="B28" s="186"/>
      <c r="C28" s="187"/>
    </row>
    <row r="29" spans="1:5" x14ac:dyDescent="0.25">
      <c r="A29" s="188" t="s">
        <v>41</v>
      </c>
      <c r="B29" s="189"/>
      <c r="C29" s="190"/>
      <c r="D29" s="2"/>
    </row>
    <row r="30" spans="1:5" x14ac:dyDescent="0.25">
      <c r="A30" s="191"/>
      <c r="B30" s="192"/>
      <c r="C30" s="193"/>
      <c r="D30" s="2"/>
    </row>
    <row r="31" spans="1:5" x14ac:dyDescent="0.25">
      <c r="A31" s="191"/>
      <c r="B31" s="192"/>
      <c r="C31" s="193"/>
      <c r="D31" s="2"/>
    </row>
    <row r="32" spans="1:5" x14ac:dyDescent="0.25">
      <c r="A32" s="191"/>
      <c r="B32" s="192"/>
      <c r="C32" s="193"/>
      <c r="D32" s="2"/>
    </row>
    <row r="33" spans="1:7" x14ac:dyDescent="0.25">
      <c r="A33" s="191"/>
      <c r="B33" s="192"/>
      <c r="C33" s="193"/>
      <c r="D33" s="2"/>
    </row>
    <row r="34" spans="1:7" x14ac:dyDescent="0.25">
      <c r="A34" s="191"/>
      <c r="B34" s="192"/>
      <c r="C34" s="193"/>
      <c r="D34" s="2"/>
    </row>
    <row r="35" spans="1:7" x14ac:dyDescent="0.25">
      <c r="A35" s="194"/>
      <c r="B35" s="195"/>
      <c r="C35" s="196"/>
      <c r="D35" s="2"/>
    </row>
    <row r="36" spans="1:7" x14ac:dyDescent="0.25">
      <c r="F36" s="38"/>
      <c r="G36" s="38"/>
    </row>
    <row r="37" spans="1:7" x14ac:dyDescent="0.25">
      <c r="A37" s="40"/>
      <c r="C37" s="40"/>
      <c r="E37" s="40"/>
      <c r="G37" s="38"/>
    </row>
    <row r="38" spans="1:7" ht="38.25" customHeight="1" x14ac:dyDescent="0.25">
      <c r="A38" s="206"/>
      <c r="B38" s="198" t="s">
        <v>116</v>
      </c>
      <c r="C38" s="216" t="s">
        <v>120</v>
      </c>
    </row>
    <row r="39" spans="1:7" x14ac:dyDescent="0.25">
      <c r="A39" s="207"/>
      <c r="B39" s="198"/>
      <c r="C39" s="216"/>
    </row>
    <row r="40" spans="1:7" ht="4.5" customHeight="1" x14ac:dyDescent="0.25">
      <c r="A40" s="39"/>
      <c r="B40" s="9"/>
      <c r="C40" s="9"/>
    </row>
    <row r="41" spans="1:7" ht="38.25" customHeight="1" x14ac:dyDescent="0.25">
      <c r="A41" s="205"/>
      <c r="B41" s="198" t="s">
        <v>118</v>
      </c>
      <c r="C41" s="216" t="s">
        <v>125</v>
      </c>
    </row>
    <row r="42" spans="1:7" x14ac:dyDescent="0.25">
      <c r="A42" s="205"/>
      <c r="B42" s="198"/>
      <c r="C42" s="216"/>
    </row>
    <row r="43" spans="1:7" ht="5.25" customHeight="1" x14ac:dyDescent="0.25">
      <c r="A43" s="39"/>
      <c r="B43" s="9"/>
      <c r="C43" s="9"/>
    </row>
    <row r="44" spans="1:7" ht="38.25" customHeight="1" x14ac:dyDescent="0.25">
      <c r="A44" s="197"/>
      <c r="B44" s="198" t="s">
        <v>119</v>
      </c>
      <c r="C44" s="216" t="s">
        <v>121</v>
      </c>
    </row>
    <row r="45" spans="1:7" x14ac:dyDescent="0.25">
      <c r="A45" s="197"/>
      <c r="B45" s="198"/>
      <c r="C45" s="216"/>
    </row>
    <row r="46" spans="1:7" ht="13.5" thickBot="1" x14ac:dyDescent="0.3"/>
    <row r="47" spans="1:7" ht="37.5" customHeight="1" thickBot="1" x14ac:dyDescent="0.3">
      <c r="A47" s="177" t="s">
        <v>229</v>
      </c>
      <c r="B47" s="178"/>
      <c r="C47" s="179"/>
    </row>
    <row r="48" spans="1:7" ht="31.5" customHeight="1" x14ac:dyDescent="0.25">
      <c r="A48" s="72" t="s">
        <v>24</v>
      </c>
      <c r="B48" s="180" t="s">
        <v>27</v>
      </c>
      <c r="C48" s="180"/>
    </row>
    <row r="49" spans="1:3" ht="42.75" customHeight="1" x14ac:dyDescent="0.25">
      <c r="A49" s="105">
        <v>2</v>
      </c>
      <c r="B49" s="181" t="s">
        <v>227</v>
      </c>
      <c r="C49" s="181"/>
    </row>
    <row r="50" spans="1:3" ht="42.75" customHeight="1" x14ac:dyDescent="0.25">
      <c r="A50" s="106">
        <v>3</v>
      </c>
      <c r="B50" s="182" t="s">
        <v>228</v>
      </c>
      <c r="C50" s="182"/>
    </row>
  </sheetData>
  <mergeCells count="27">
    <mergeCell ref="B41:B42"/>
    <mergeCell ref="B44:B45"/>
    <mergeCell ref="A27:C27"/>
    <mergeCell ref="C38:C39"/>
    <mergeCell ref="C41:C42"/>
    <mergeCell ref="C44:C45"/>
    <mergeCell ref="A3:C3"/>
    <mergeCell ref="A10:C10"/>
    <mergeCell ref="B11:C11"/>
    <mergeCell ref="B12:C12"/>
    <mergeCell ref="A1:C1"/>
    <mergeCell ref="A47:C47"/>
    <mergeCell ref="B48:C48"/>
    <mergeCell ref="B49:C49"/>
    <mergeCell ref="B50:C50"/>
    <mergeCell ref="B13:C13"/>
    <mergeCell ref="A28:C28"/>
    <mergeCell ref="A29:C35"/>
    <mergeCell ref="B14:C14"/>
    <mergeCell ref="B15:C15"/>
    <mergeCell ref="A44:A45"/>
    <mergeCell ref="B38:B39"/>
    <mergeCell ref="A17:C17"/>
    <mergeCell ref="A18:C18"/>
    <mergeCell ref="A20:C20"/>
    <mergeCell ref="A41:A42"/>
    <mergeCell ref="A38:A39"/>
  </mergeCells>
  <printOptions horizontalCentered="1" verticalCentered="1"/>
  <pageMargins left="0.31496062992125984" right="0.31496062992125984" top="0.15748031496062992" bottom="0.15748031496062992" header="0.23622047244094491"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4C22-B37F-4AD8-9A1A-7B2A313A34C1}">
  <sheetPr>
    <pageSetUpPr fitToPage="1"/>
  </sheetPr>
  <dimension ref="A1:R18"/>
  <sheetViews>
    <sheetView showZeros="0" topLeftCell="A8" zoomScale="90" zoomScaleNormal="90" zoomScaleSheetLayoutView="75" workbookViewId="0">
      <selection activeCell="A19" sqref="A19"/>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308</v>
      </c>
      <c r="B2" s="229"/>
      <c r="C2" s="229"/>
      <c r="D2" s="229"/>
      <c r="E2" s="229"/>
      <c r="F2" s="229"/>
      <c r="G2" s="229"/>
      <c r="H2" s="230"/>
      <c r="I2" s="110"/>
      <c r="J2" s="231" t="s">
        <v>135</v>
      </c>
      <c r="K2" s="231"/>
      <c r="L2" s="231"/>
      <c r="M2" s="231"/>
      <c r="N2" s="231"/>
      <c r="O2" s="231"/>
      <c r="P2" s="231"/>
      <c r="Q2" s="44"/>
      <c r="R2" s="45"/>
    </row>
    <row r="3" spans="1:18" ht="30" customHeight="1" x14ac:dyDescent="0.25">
      <c r="A3" s="230" t="s">
        <v>309</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11"/>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22" t="s">
        <v>246</v>
      </c>
      <c r="B7" s="222"/>
      <c r="C7" s="222"/>
      <c r="D7" s="222"/>
      <c r="E7" s="222"/>
      <c r="F7" s="222"/>
      <c r="G7" s="222"/>
      <c r="H7" s="222"/>
      <c r="I7" s="222"/>
      <c r="J7" s="222"/>
      <c r="K7" s="222"/>
      <c r="L7" s="222"/>
      <c r="M7" s="222"/>
      <c r="N7" s="222"/>
      <c r="O7" s="222"/>
      <c r="P7" s="222"/>
      <c r="Q7" s="43" t="str">
        <f>IF(I7&lt;0.3, "", IF(I7&lt;3.9,"faible", IF(I7&lt;8.9, "modéré","elevé")))</f>
        <v/>
      </c>
    </row>
    <row r="8" spans="1:18" ht="57" x14ac:dyDescent="0.25">
      <c r="A8" s="48" t="s">
        <v>233</v>
      </c>
      <c r="B8" s="51" t="s">
        <v>241</v>
      </c>
      <c r="C8" s="50"/>
      <c r="D8" s="1">
        <v>1</v>
      </c>
      <c r="E8" s="1">
        <v>4</v>
      </c>
      <c r="F8" s="36">
        <f t="shared" ref="F8:F12" si="0">D8*E8</f>
        <v>4</v>
      </c>
      <c r="G8" s="51" t="s">
        <v>330</v>
      </c>
      <c r="H8" s="49">
        <v>0.5</v>
      </c>
      <c r="I8" s="113">
        <f t="shared" ref="I8:I12" si="1">F8*H8</f>
        <v>2</v>
      </c>
      <c r="J8" s="109" t="str">
        <f t="shared" ref="J8:J14" si="2">IF(I8&lt;0.3, "", IF(I8&lt;3.9,"Faible", IF(I8&lt;8.9, "Modéré","Elevé")))</f>
        <v>Faible</v>
      </c>
      <c r="K8" s="52"/>
      <c r="L8" s="52"/>
      <c r="M8" s="1"/>
      <c r="N8" s="1"/>
      <c r="O8" s="124"/>
      <c r="P8" s="1"/>
    </row>
    <row r="9" spans="1:18" ht="33" customHeight="1" x14ac:dyDescent="0.25">
      <c r="A9" s="217" t="s">
        <v>234</v>
      </c>
      <c r="B9" s="51" t="s">
        <v>242</v>
      </c>
      <c r="C9" s="50"/>
      <c r="D9" s="1">
        <v>4</v>
      </c>
      <c r="E9" s="1">
        <v>2</v>
      </c>
      <c r="F9" s="36">
        <f t="shared" si="0"/>
        <v>8</v>
      </c>
      <c r="G9" s="51" t="s">
        <v>331</v>
      </c>
      <c r="H9" s="49">
        <v>0.5</v>
      </c>
      <c r="I9" s="36">
        <f t="shared" si="1"/>
        <v>4</v>
      </c>
      <c r="J9" s="109" t="str">
        <f t="shared" si="2"/>
        <v>Modéré</v>
      </c>
      <c r="K9" s="52" t="s">
        <v>332</v>
      </c>
      <c r="L9" s="52"/>
      <c r="M9" s="1"/>
      <c r="N9" s="1"/>
      <c r="O9" s="124" t="s">
        <v>357</v>
      </c>
      <c r="P9" s="1"/>
    </row>
    <row r="10" spans="1:18" ht="33" customHeight="1" x14ac:dyDescent="0.25">
      <c r="A10" s="218"/>
      <c r="B10" s="51" t="s">
        <v>124</v>
      </c>
      <c r="C10" s="50"/>
      <c r="D10" s="1">
        <v>4</v>
      </c>
      <c r="E10" s="1">
        <v>2</v>
      </c>
      <c r="F10" s="36">
        <f t="shared" si="0"/>
        <v>8</v>
      </c>
      <c r="G10" s="51" t="s">
        <v>333</v>
      </c>
      <c r="H10" s="49">
        <v>0.5</v>
      </c>
      <c r="I10" s="36">
        <f t="shared" si="1"/>
        <v>4</v>
      </c>
      <c r="J10" s="109" t="str">
        <f t="shared" si="2"/>
        <v>Modéré</v>
      </c>
      <c r="K10" s="52" t="s">
        <v>332</v>
      </c>
      <c r="L10" s="52"/>
      <c r="M10" s="1"/>
      <c r="N10" s="1"/>
      <c r="O10" s="124" t="s">
        <v>357</v>
      </c>
      <c r="P10" s="1"/>
    </row>
    <row r="11" spans="1:18" ht="85.5" x14ac:dyDescent="0.25">
      <c r="A11" s="217" t="s">
        <v>235</v>
      </c>
      <c r="B11" s="51" t="s">
        <v>243</v>
      </c>
      <c r="C11" s="50"/>
      <c r="D11" s="1">
        <v>2</v>
      </c>
      <c r="E11" s="1">
        <v>2</v>
      </c>
      <c r="F11" s="36">
        <f t="shared" si="0"/>
        <v>4</v>
      </c>
      <c r="G11" s="51"/>
      <c r="H11" s="49">
        <v>1</v>
      </c>
      <c r="I11" s="36">
        <f t="shared" si="1"/>
        <v>4</v>
      </c>
      <c r="J11" s="109" t="str">
        <f t="shared" si="2"/>
        <v>Modéré</v>
      </c>
      <c r="K11" s="52" t="s">
        <v>334</v>
      </c>
      <c r="L11" s="52"/>
      <c r="M11" s="1"/>
      <c r="N11" s="1"/>
      <c r="O11" s="124" t="s">
        <v>356</v>
      </c>
      <c r="P11" s="1"/>
    </row>
    <row r="12" spans="1:18" ht="57" x14ac:dyDescent="0.25">
      <c r="A12" s="218"/>
      <c r="B12" s="51" t="s">
        <v>124</v>
      </c>
      <c r="C12" s="50"/>
      <c r="D12" s="1">
        <v>1</v>
      </c>
      <c r="E12" s="1">
        <v>3</v>
      </c>
      <c r="F12" s="36">
        <f t="shared" si="0"/>
        <v>3</v>
      </c>
      <c r="G12" s="51"/>
      <c r="H12" s="49">
        <v>1</v>
      </c>
      <c r="I12" s="36">
        <f t="shared" si="1"/>
        <v>3</v>
      </c>
      <c r="J12" s="109" t="str">
        <f t="shared" si="2"/>
        <v>Faible</v>
      </c>
      <c r="K12" s="52" t="s">
        <v>335</v>
      </c>
      <c r="L12" s="52"/>
      <c r="M12" s="1"/>
      <c r="N12" s="1"/>
      <c r="O12" s="124" t="s">
        <v>356</v>
      </c>
      <c r="P12" s="1"/>
    </row>
    <row r="13" spans="1:18" ht="33" customHeight="1" x14ac:dyDescent="0.25">
      <c r="A13" s="219" t="s">
        <v>247</v>
      </c>
      <c r="B13" s="220"/>
      <c r="C13" s="220"/>
      <c r="D13" s="220"/>
      <c r="E13" s="220"/>
      <c r="F13" s="220"/>
      <c r="G13" s="220"/>
      <c r="H13" s="220"/>
      <c r="I13" s="220"/>
      <c r="J13" s="220"/>
      <c r="K13" s="220"/>
      <c r="L13" s="220"/>
      <c r="M13" s="220"/>
      <c r="N13" s="220"/>
      <c r="O13" s="220"/>
      <c r="P13" s="220"/>
      <c r="Q13" s="43" t="str">
        <f>IF(I13&lt;0.3, "", IF(I13&lt;3.9,"faible", IF(I13&lt;8.9, "modéré","elevé")))</f>
        <v/>
      </c>
    </row>
    <row r="14" spans="1:18" ht="42.75" x14ac:dyDescent="0.25">
      <c r="A14" s="53" t="s">
        <v>248</v>
      </c>
      <c r="B14" s="65" t="s">
        <v>124</v>
      </c>
      <c r="C14" s="50"/>
      <c r="D14" s="1">
        <v>3</v>
      </c>
      <c r="E14" s="1">
        <v>2</v>
      </c>
      <c r="F14" s="36">
        <f t="shared" ref="F14" si="3">D14*E14</f>
        <v>6</v>
      </c>
      <c r="G14" s="51"/>
      <c r="H14" s="49">
        <v>1</v>
      </c>
      <c r="I14" s="36">
        <f>F14*H14</f>
        <v>6</v>
      </c>
      <c r="J14" s="109" t="str">
        <f t="shared" si="2"/>
        <v>Modéré</v>
      </c>
      <c r="K14" s="52" t="s">
        <v>358</v>
      </c>
      <c r="L14" s="52"/>
      <c r="M14" s="1"/>
      <c r="N14" s="1"/>
      <c r="O14" s="1" t="s">
        <v>359</v>
      </c>
      <c r="P14" s="37"/>
    </row>
    <row r="15" spans="1:18" ht="31.9" customHeight="1" x14ac:dyDescent="0.25">
      <c r="A15" s="69" t="s">
        <v>252</v>
      </c>
      <c r="B15" s="70"/>
      <c r="C15" s="70"/>
      <c r="D15" s="70"/>
      <c r="E15" s="70"/>
      <c r="F15" s="70"/>
      <c r="G15" s="70"/>
      <c r="H15" s="70"/>
      <c r="I15" s="70"/>
      <c r="J15" s="70"/>
      <c r="K15" s="70"/>
      <c r="L15" s="70"/>
      <c r="M15" s="70"/>
      <c r="N15" s="70"/>
      <c r="O15" s="70"/>
      <c r="P15" s="70"/>
    </row>
    <row r="16" spans="1:18" ht="42.75" x14ac:dyDescent="0.25">
      <c r="A16" s="48" t="s">
        <v>310</v>
      </c>
      <c r="B16" s="51" t="s">
        <v>124</v>
      </c>
      <c r="C16" s="50"/>
      <c r="D16" s="1">
        <v>1</v>
      </c>
      <c r="E16" s="1">
        <v>3</v>
      </c>
      <c r="F16" s="36">
        <f t="shared" ref="F16" si="4">D16*E16</f>
        <v>3</v>
      </c>
      <c r="G16" s="51" t="s">
        <v>336</v>
      </c>
      <c r="H16" s="49">
        <v>0.3</v>
      </c>
      <c r="I16" s="113">
        <f t="shared" ref="I16" si="5">F16*H16</f>
        <v>0.89999999999999991</v>
      </c>
      <c r="J16" s="109" t="str">
        <f t="shared" ref="J16" si="6">IF(I16&lt;0.3, "", IF(I16&lt;3.9,"Faible", IF(I16&lt;8.9, "Modéré","Elevé")))</f>
        <v>Faible</v>
      </c>
      <c r="K16" s="52"/>
      <c r="L16" s="52"/>
      <c r="M16" s="1"/>
      <c r="N16" s="1"/>
      <c r="O16" s="1"/>
      <c r="P16" s="1"/>
    </row>
    <row r="17" spans="1:16" ht="42.75" x14ac:dyDescent="0.25">
      <c r="A17" s="48" t="s">
        <v>312</v>
      </c>
      <c r="B17" s="51" t="s">
        <v>124</v>
      </c>
      <c r="C17" s="50"/>
      <c r="D17" s="1">
        <v>2</v>
      </c>
      <c r="E17" s="1">
        <v>3</v>
      </c>
      <c r="F17" s="36">
        <f t="shared" ref="F17:F18" si="7">D17*E17</f>
        <v>6</v>
      </c>
      <c r="G17" s="51" t="s">
        <v>336</v>
      </c>
      <c r="H17" s="49">
        <v>0.7</v>
      </c>
      <c r="I17" s="113">
        <f t="shared" ref="I17" si="8">F17*H17</f>
        <v>4.1999999999999993</v>
      </c>
      <c r="J17" s="109" t="str">
        <f t="shared" ref="J17:J18" si="9">IF(I17&lt;0.3, "", IF(I17&lt;3.9,"Faible", IF(I17&lt;8.9, "Modéré","Elevé")))</f>
        <v>Modéré</v>
      </c>
      <c r="K17" s="52" t="s">
        <v>311</v>
      </c>
      <c r="L17" s="52"/>
      <c r="M17" s="1"/>
      <c r="N17" s="1"/>
      <c r="O17" s="1"/>
      <c r="P17" s="1"/>
    </row>
    <row r="18" spans="1:16" s="114" customFormat="1" ht="28.5" x14ac:dyDescent="0.25">
      <c r="A18" s="122" t="s">
        <v>6</v>
      </c>
      <c r="B18" s="115" t="s">
        <v>124</v>
      </c>
      <c r="C18" s="116"/>
      <c r="D18" s="1">
        <v>1</v>
      </c>
      <c r="E18" s="1">
        <v>4</v>
      </c>
      <c r="F18" s="36">
        <f t="shared" si="7"/>
        <v>4</v>
      </c>
      <c r="G18" s="115" t="s">
        <v>329</v>
      </c>
      <c r="H18" s="117">
        <v>0.3</v>
      </c>
      <c r="I18" s="36">
        <f>F18*H18</f>
        <v>1.2</v>
      </c>
      <c r="J18" s="109" t="str">
        <f t="shared" si="9"/>
        <v>Faible</v>
      </c>
      <c r="K18" s="118"/>
      <c r="L18" s="118"/>
      <c r="M18" s="1"/>
      <c r="N18" s="1"/>
      <c r="O18" s="1"/>
      <c r="P18" s="1"/>
    </row>
  </sheetData>
  <sheetProtection formatCells="0" formatColumns="0" formatRows="0" insertColumns="0" insertRows="0" deleteRows="0" sort="0" autoFilter="0"/>
  <autoFilter ref="A6:Y15" xr:uid="{00000000-0009-0000-0000-000001000000}"/>
  <mergeCells count="27">
    <mergeCell ref="C5:C6"/>
    <mergeCell ref="D5:D6"/>
    <mergeCell ref="E5:E6"/>
    <mergeCell ref="F5:F6"/>
    <mergeCell ref="A1:P1"/>
    <mergeCell ref="A2:H2"/>
    <mergeCell ref="J2:P2"/>
    <mergeCell ref="A3:H3"/>
    <mergeCell ref="J3:P3"/>
    <mergeCell ref="A4:I4"/>
    <mergeCell ref="K4:P4"/>
    <mergeCell ref="A11:A12"/>
    <mergeCell ref="A13:P13"/>
    <mergeCell ref="M5:M6"/>
    <mergeCell ref="N5:N6"/>
    <mergeCell ref="O5:O6"/>
    <mergeCell ref="P5:P6"/>
    <mergeCell ref="A7:P7"/>
    <mergeCell ref="A9:A10"/>
    <mergeCell ref="G5:G6"/>
    <mergeCell ref="H5:H6"/>
    <mergeCell ref="I5:I6"/>
    <mergeCell ref="J5:J6"/>
    <mergeCell ref="K5:K6"/>
    <mergeCell ref="L5:L6"/>
    <mergeCell ref="A5:A6"/>
    <mergeCell ref="B5:B6"/>
  </mergeCells>
  <conditionalFormatting sqref="F8:F12 F14">
    <cfRule type="cellIs" dxfId="416" priority="65" operator="between">
      <formula>9</formula>
      <formula>16</formula>
    </cfRule>
    <cfRule type="cellIs" dxfId="415" priority="66" operator="between">
      <formula>4</formula>
      <formula>8</formula>
    </cfRule>
    <cfRule type="cellIs" dxfId="414" priority="67" operator="between">
      <formula>1</formula>
      <formula>3</formula>
    </cfRule>
  </conditionalFormatting>
  <conditionalFormatting sqref="I8:I12 I14">
    <cfRule type="cellIs" dxfId="413" priority="62" operator="between">
      <formula>9</formula>
      <formula>16</formula>
    </cfRule>
    <cfRule type="cellIs" dxfId="412" priority="63" operator="between">
      <formula>4</formula>
      <formula>8.9</formula>
    </cfRule>
    <cfRule type="cellIs" dxfId="411" priority="64" operator="between">
      <formula>1</formula>
      <formula>3.9</formula>
    </cfRule>
  </conditionalFormatting>
  <conditionalFormatting sqref="J8:J12 J14">
    <cfRule type="containsText" dxfId="410" priority="53" operator="containsText" text="Elevé">
      <formula>NOT(ISERROR(SEARCH("Elevé",J8)))</formula>
    </cfRule>
    <cfRule type="containsText" dxfId="409" priority="54" operator="containsText" text="Modéré">
      <formula>NOT(ISERROR(SEARCH("Modéré",J8)))</formula>
    </cfRule>
    <cfRule type="containsText" dxfId="408" priority="55" operator="containsText" text="Faible">
      <formula>NOT(ISERROR(SEARCH("Faible",J8)))</formula>
    </cfRule>
  </conditionalFormatting>
  <conditionalFormatting sqref="I16:I17">
    <cfRule type="cellIs" dxfId="407" priority="16" operator="between">
      <formula>9</formula>
      <formula>16</formula>
    </cfRule>
    <cfRule type="cellIs" dxfId="406" priority="17" operator="between">
      <formula>4</formula>
      <formula>8.9</formula>
    </cfRule>
    <cfRule type="cellIs" dxfId="405" priority="18" operator="between">
      <formula>1</formula>
      <formula>3.9</formula>
    </cfRule>
  </conditionalFormatting>
  <conditionalFormatting sqref="F16:F17">
    <cfRule type="cellIs" dxfId="404" priority="13" operator="between">
      <formula>9</formula>
      <formula>16</formula>
    </cfRule>
    <cfRule type="cellIs" dxfId="403" priority="14" operator="between">
      <formula>4</formula>
      <formula>8</formula>
    </cfRule>
    <cfRule type="cellIs" dxfId="402" priority="15" operator="between">
      <formula>1</formula>
      <formula>3</formula>
    </cfRule>
  </conditionalFormatting>
  <conditionalFormatting sqref="J16:J17">
    <cfRule type="containsText" dxfId="401" priority="10" operator="containsText" text="Elevé">
      <formula>NOT(ISERROR(SEARCH("Elevé",J16)))</formula>
    </cfRule>
    <cfRule type="containsText" dxfId="400" priority="11" operator="containsText" text="Modéré">
      <formula>NOT(ISERROR(SEARCH("Modéré",J16)))</formula>
    </cfRule>
    <cfRule type="containsText" dxfId="399" priority="12" operator="containsText" text="Faible">
      <formula>NOT(ISERROR(SEARCH("Faible",J16)))</formula>
    </cfRule>
  </conditionalFormatting>
  <conditionalFormatting sqref="F18">
    <cfRule type="cellIs" dxfId="398" priority="7" operator="between">
      <formula>9</formula>
      <formula>16</formula>
    </cfRule>
    <cfRule type="cellIs" dxfId="397" priority="8" operator="between">
      <formula>4</formula>
      <formula>8</formula>
    </cfRule>
    <cfRule type="cellIs" dxfId="396" priority="9" operator="between">
      <formula>1</formula>
      <formula>3</formula>
    </cfRule>
  </conditionalFormatting>
  <conditionalFormatting sqref="I18">
    <cfRule type="cellIs" dxfId="395" priority="4" operator="between">
      <formula>9</formula>
      <formula>16</formula>
    </cfRule>
    <cfRule type="cellIs" dxfId="394" priority="5" operator="between">
      <formula>4</formula>
      <formula>8.9</formula>
    </cfRule>
    <cfRule type="cellIs" dxfId="393" priority="6" operator="between">
      <formula>1</formula>
      <formula>3.9</formula>
    </cfRule>
  </conditionalFormatting>
  <conditionalFormatting sqref="J18">
    <cfRule type="containsText" dxfId="392" priority="1" operator="containsText" text="Elevé">
      <formula>NOT(ISERROR(SEARCH("Elevé",J18)))</formula>
    </cfRule>
    <cfRule type="containsText" dxfId="391" priority="2" operator="containsText" text="Modéré">
      <formula>NOT(ISERROR(SEARCH("Modéré",J18)))</formula>
    </cfRule>
    <cfRule type="containsText" dxfId="390" priority="3" operator="containsText" text="Faible">
      <formula>NOT(ISERROR(SEARCH("Faible",J18)))</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E33B4419-73EB-4D40-BAF3-AEFC05EF559E}">
          <x14:formula1>
            <xm:f>'Tableau des critères'!$A$12:$A$15</xm:f>
          </x14:formula1>
          <xm:sqref>D8:D12 D14 D16:D18</xm:sqref>
        </x14:dataValidation>
        <x14:dataValidation type="list" allowBlank="1" showInputMessage="1" showErrorMessage="1" xr:uid="{7FAA87CA-4216-44A0-95A0-D2B40F4A06A8}">
          <x14:formula1>
            <xm:f>'Tableau des critères'!$A$5:$A$8</xm:f>
          </x14:formula1>
          <xm:sqref>E8:E12 E14 E16:E18</xm:sqref>
        </x14:dataValidation>
        <x14:dataValidation type="list" allowBlank="1" showInputMessage="1" showErrorMessage="1" xr:uid="{D1F4C147-CD5E-49F1-A5EC-7626CF95A0AF}">
          <x14:formula1>
            <xm:f>'Tableau des critères'!$A$22:$A$25</xm:f>
          </x14:formula1>
          <xm:sqref>H8:H12 H14 H16:H18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845C0-7D6D-41B9-BCB3-0BE7731FDE50}">
  <sheetPr>
    <pageSetUpPr fitToPage="1"/>
  </sheetPr>
  <dimension ref="A1:R23"/>
  <sheetViews>
    <sheetView showZeros="0" topLeftCell="A10" zoomScale="90" zoomScaleNormal="90" zoomScaleSheetLayoutView="75" workbookViewId="0">
      <selection activeCell="A12" sqref="A12:A13"/>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313</v>
      </c>
      <c r="B2" s="229"/>
      <c r="C2" s="229"/>
      <c r="D2" s="229"/>
      <c r="E2" s="229"/>
      <c r="F2" s="229"/>
      <c r="G2" s="229"/>
      <c r="H2" s="230"/>
      <c r="I2" s="110"/>
      <c r="J2" s="231" t="s">
        <v>135</v>
      </c>
      <c r="K2" s="231"/>
      <c r="L2" s="231"/>
      <c r="M2" s="231"/>
      <c r="N2" s="231"/>
      <c r="O2" s="231"/>
      <c r="P2" s="231"/>
      <c r="Q2" s="44"/>
      <c r="R2" s="45"/>
    </row>
    <row r="3" spans="1:18" ht="30" customHeight="1" x14ac:dyDescent="0.25">
      <c r="A3" s="230" t="s">
        <v>323</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11"/>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22" t="s">
        <v>246</v>
      </c>
      <c r="B7" s="222"/>
      <c r="C7" s="222"/>
      <c r="D7" s="222"/>
      <c r="E7" s="222"/>
      <c r="F7" s="222"/>
      <c r="G7" s="222"/>
      <c r="H7" s="222"/>
      <c r="I7" s="222"/>
      <c r="J7" s="222"/>
      <c r="K7" s="222"/>
      <c r="L7" s="222"/>
      <c r="M7" s="222"/>
      <c r="N7" s="222"/>
      <c r="O7" s="222"/>
      <c r="P7" s="222"/>
      <c r="Q7" s="43" t="str">
        <f>IF(I7&lt;0.3, "", IF(I7&lt;3.9,"faible", IF(I7&lt;8.9, "modéré","elevé")))</f>
        <v/>
      </c>
    </row>
    <row r="8" spans="1:18" ht="71.25" x14ac:dyDescent="0.25">
      <c r="A8" s="53" t="s">
        <v>232</v>
      </c>
      <c r="B8" s="51" t="s">
        <v>238</v>
      </c>
      <c r="C8" s="50"/>
      <c r="D8" s="1">
        <v>1</v>
      </c>
      <c r="E8" s="1">
        <v>4</v>
      </c>
      <c r="F8" s="36">
        <f>D8*E8</f>
        <v>4</v>
      </c>
      <c r="G8" s="51" t="s">
        <v>337</v>
      </c>
      <c r="H8" s="49">
        <v>0.7</v>
      </c>
      <c r="I8" s="36">
        <f t="shared" ref="I8:I15" si="0">F8*H8</f>
        <v>2.8</v>
      </c>
      <c r="J8" s="109" t="str">
        <f>IF(I8&lt;0.3, "", IF(I8&lt;3.9,"Faible", IF(I8&lt;8.9, "Modéré","Elevé")))</f>
        <v>Faible</v>
      </c>
      <c r="K8" s="52" t="s">
        <v>314</v>
      </c>
      <c r="L8" s="52"/>
      <c r="M8" s="1"/>
      <c r="N8" s="1"/>
      <c r="O8" s="1" t="s">
        <v>360</v>
      </c>
      <c r="P8" s="1"/>
    </row>
    <row r="9" spans="1:18" ht="57" x14ac:dyDescent="0.25">
      <c r="A9" s="48" t="s">
        <v>233</v>
      </c>
      <c r="B9" s="51" t="s">
        <v>241</v>
      </c>
      <c r="C9" s="50"/>
      <c r="D9" s="1">
        <v>1</v>
      </c>
      <c r="E9" s="1">
        <v>4</v>
      </c>
      <c r="F9" s="36">
        <f t="shared" ref="F9:F15" si="1">D9*E9</f>
        <v>4</v>
      </c>
      <c r="G9" s="51" t="s">
        <v>330</v>
      </c>
      <c r="H9" s="49">
        <v>0.5</v>
      </c>
      <c r="I9" s="113">
        <f t="shared" si="0"/>
        <v>2</v>
      </c>
      <c r="J9" s="109" t="str">
        <f t="shared" ref="J9:J19" si="2">IF(I9&lt;0.3, "", IF(I9&lt;3.9,"Faible", IF(I9&lt;8.9, "Modéré","Elevé")))</f>
        <v>Faible</v>
      </c>
      <c r="K9" s="52"/>
      <c r="L9" s="52"/>
      <c r="M9" s="1"/>
      <c r="N9" s="1"/>
      <c r="O9" s="1"/>
      <c r="P9" s="1"/>
    </row>
    <row r="10" spans="1:18" ht="33" customHeight="1" x14ac:dyDescent="0.25">
      <c r="A10" s="217" t="s">
        <v>234</v>
      </c>
      <c r="B10" s="51" t="s">
        <v>242</v>
      </c>
      <c r="C10" s="50"/>
      <c r="D10" s="1">
        <v>3</v>
      </c>
      <c r="E10" s="1">
        <v>2</v>
      </c>
      <c r="F10" s="36">
        <f t="shared" si="1"/>
        <v>6</v>
      </c>
      <c r="G10" s="51" t="s">
        <v>331</v>
      </c>
      <c r="H10" s="49">
        <v>0.5</v>
      </c>
      <c r="I10" s="36">
        <f t="shared" si="0"/>
        <v>3</v>
      </c>
      <c r="J10" s="109" t="str">
        <f t="shared" si="2"/>
        <v>Faible</v>
      </c>
      <c r="K10" s="52"/>
      <c r="L10" s="52"/>
      <c r="M10" s="1"/>
      <c r="N10" s="1"/>
      <c r="O10" s="1"/>
      <c r="P10" s="1"/>
    </row>
    <row r="11" spans="1:18" ht="33" customHeight="1" x14ac:dyDescent="0.25">
      <c r="A11" s="218"/>
      <c r="B11" s="51" t="s">
        <v>124</v>
      </c>
      <c r="C11" s="50"/>
      <c r="D11" s="1">
        <v>3</v>
      </c>
      <c r="E11" s="1">
        <v>2</v>
      </c>
      <c r="F11" s="36">
        <f t="shared" si="1"/>
        <v>6</v>
      </c>
      <c r="G11" s="51" t="s">
        <v>333</v>
      </c>
      <c r="H11" s="49">
        <v>0.5</v>
      </c>
      <c r="I11" s="36">
        <f t="shared" si="0"/>
        <v>3</v>
      </c>
      <c r="J11" s="109" t="str">
        <f t="shared" si="2"/>
        <v>Faible</v>
      </c>
      <c r="K11" s="52" t="s">
        <v>332</v>
      </c>
      <c r="L11" s="52"/>
      <c r="M11" s="1"/>
      <c r="N11" s="1"/>
      <c r="O11" s="124" t="s">
        <v>357</v>
      </c>
      <c r="P11" s="1"/>
    </row>
    <row r="12" spans="1:18" ht="15.75" x14ac:dyDescent="0.25">
      <c r="A12" s="217" t="s">
        <v>235</v>
      </c>
      <c r="B12" s="51" t="s">
        <v>243</v>
      </c>
      <c r="C12" s="50"/>
      <c r="D12" s="1">
        <v>3</v>
      </c>
      <c r="E12" s="1">
        <v>2</v>
      </c>
      <c r="F12" s="36">
        <f t="shared" si="1"/>
        <v>6</v>
      </c>
      <c r="G12" s="51"/>
      <c r="H12" s="49">
        <v>0.5</v>
      </c>
      <c r="I12" s="36">
        <f t="shared" si="0"/>
        <v>3</v>
      </c>
      <c r="J12" s="109" t="str">
        <f t="shared" si="2"/>
        <v>Faible</v>
      </c>
      <c r="K12" s="52"/>
      <c r="L12" s="52"/>
      <c r="M12" s="1"/>
      <c r="N12" s="1"/>
      <c r="O12" s="1"/>
      <c r="P12" s="1"/>
    </row>
    <row r="13" spans="1:18" ht="15.75" x14ac:dyDescent="0.25">
      <c r="A13" s="218"/>
      <c r="B13" s="51" t="s">
        <v>124</v>
      </c>
      <c r="C13" s="50"/>
      <c r="D13" s="1">
        <v>2</v>
      </c>
      <c r="E13" s="1">
        <v>3</v>
      </c>
      <c r="F13" s="36">
        <f t="shared" si="1"/>
        <v>6</v>
      </c>
      <c r="G13" s="51"/>
      <c r="H13" s="49">
        <v>0.5</v>
      </c>
      <c r="I13" s="36">
        <f t="shared" si="0"/>
        <v>3</v>
      </c>
      <c r="J13" s="109" t="str">
        <f t="shared" si="2"/>
        <v>Faible</v>
      </c>
      <c r="K13" s="52"/>
      <c r="L13" s="52"/>
      <c r="M13" s="1"/>
      <c r="N13" s="1"/>
      <c r="O13" s="1"/>
      <c r="P13" s="1"/>
    </row>
    <row r="14" spans="1:18" ht="33" customHeight="1" x14ac:dyDescent="0.25">
      <c r="A14" s="217" t="s">
        <v>244</v>
      </c>
      <c r="B14" s="51" t="s">
        <v>239</v>
      </c>
      <c r="C14" s="50"/>
      <c r="D14" s="1">
        <v>1</v>
      </c>
      <c r="E14" s="1">
        <v>2</v>
      </c>
      <c r="F14" s="112">
        <f t="shared" si="1"/>
        <v>2</v>
      </c>
      <c r="G14" s="52" t="s">
        <v>269</v>
      </c>
      <c r="H14" s="49">
        <v>0.5</v>
      </c>
      <c r="I14" s="36">
        <f t="shared" si="0"/>
        <v>1</v>
      </c>
      <c r="J14" s="109" t="str">
        <f t="shared" si="2"/>
        <v>Faible</v>
      </c>
      <c r="K14" s="52"/>
      <c r="L14" s="52"/>
      <c r="M14" s="1"/>
      <c r="N14" s="1"/>
      <c r="O14" s="1"/>
      <c r="P14" s="1"/>
    </row>
    <row r="15" spans="1:18" ht="42.75" x14ac:dyDescent="0.25">
      <c r="A15" s="218"/>
      <c r="B15" s="51" t="s">
        <v>245</v>
      </c>
      <c r="C15" s="50"/>
      <c r="D15" s="1">
        <v>1</v>
      </c>
      <c r="E15" s="1">
        <v>4</v>
      </c>
      <c r="F15" s="36">
        <f t="shared" si="1"/>
        <v>4</v>
      </c>
      <c r="G15" s="52" t="s">
        <v>269</v>
      </c>
      <c r="H15" s="49">
        <v>0.7</v>
      </c>
      <c r="I15" s="36">
        <f t="shared" si="0"/>
        <v>2.8</v>
      </c>
      <c r="J15" s="109" t="str">
        <f t="shared" si="2"/>
        <v>Faible</v>
      </c>
      <c r="K15" s="52" t="s">
        <v>338</v>
      </c>
      <c r="L15" s="52"/>
      <c r="M15" s="1"/>
      <c r="N15" s="1"/>
      <c r="O15" s="1" t="s">
        <v>356</v>
      </c>
      <c r="P15" s="1"/>
    </row>
    <row r="16" spans="1:18" ht="33" customHeight="1" x14ac:dyDescent="0.25">
      <c r="A16" s="219" t="s">
        <v>247</v>
      </c>
      <c r="B16" s="220"/>
      <c r="C16" s="220"/>
      <c r="D16" s="220"/>
      <c r="E16" s="220"/>
      <c r="F16" s="220"/>
      <c r="G16" s="220"/>
      <c r="H16" s="220"/>
      <c r="I16" s="220"/>
      <c r="J16" s="220"/>
      <c r="K16" s="220"/>
      <c r="L16" s="220"/>
      <c r="M16" s="220"/>
      <c r="N16" s="220"/>
      <c r="O16" s="220"/>
      <c r="P16" s="220"/>
      <c r="Q16" s="43" t="str">
        <f>IF(I16&lt;0.3, "", IF(I16&lt;3.9,"faible", IF(I16&lt;8.9, "modéré","elevé")))</f>
        <v/>
      </c>
    </row>
    <row r="17" spans="1:17" ht="42.75" x14ac:dyDescent="0.25">
      <c r="A17" s="53" t="s">
        <v>248</v>
      </c>
      <c r="B17" s="65" t="s">
        <v>124</v>
      </c>
      <c r="C17" s="50"/>
      <c r="D17" s="1">
        <v>2</v>
      </c>
      <c r="E17" s="1">
        <v>2</v>
      </c>
      <c r="F17" s="36">
        <f t="shared" ref="F17:F18" si="3">D17*E17</f>
        <v>4</v>
      </c>
      <c r="G17" s="51"/>
      <c r="H17" s="49">
        <v>1</v>
      </c>
      <c r="I17" s="36">
        <f>F17*H17</f>
        <v>4</v>
      </c>
      <c r="J17" s="109" t="str">
        <f t="shared" si="2"/>
        <v>Modéré</v>
      </c>
      <c r="K17" s="52" t="s">
        <v>361</v>
      </c>
      <c r="L17" s="52"/>
      <c r="M17" s="1"/>
      <c r="N17" s="1"/>
      <c r="O17" s="1" t="s">
        <v>359</v>
      </c>
      <c r="P17" s="37"/>
    </row>
    <row r="18" spans="1:17" ht="33" customHeight="1" x14ac:dyDescent="0.25">
      <c r="A18" s="48" t="s">
        <v>272</v>
      </c>
      <c r="B18" s="51" t="s">
        <v>249</v>
      </c>
      <c r="C18" s="50"/>
      <c r="D18" s="1">
        <v>1</v>
      </c>
      <c r="E18" s="1">
        <v>3</v>
      </c>
      <c r="F18" s="36">
        <f t="shared" si="3"/>
        <v>3</v>
      </c>
      <c r="G18" s="51" t="s">
        <v>339</v>
      </c>
      <c r="H18" s="49">
        <v>0.5</v>
      </c>
      <c r="I18" s="36">
        <f>F18*H18</f>
        <v>1.5</v>
      </c>
      <c r="J18" s="109" t="str">
        <f t="shared" si="2"/>
        <v>Faible</v>
      </c>
      <c r="K18" s="52"/>
      <c r="L18" s="52"/>
      <c r="M18" s="1"/>
      <c r="N18" s="1"/>
      <c r="O18" s="1"/>
      <c r="P18" s="1"/>
    </row>
    <row r="19" spans="1:17" ht="33" customHeight="1" x14ac:dyDescent="0.25">
      <c r="A19" s="52" t="s">
        <v>251</v>
      </c>
      <c r="B19" s="51" t="s">
        <v>124</v>
      </c>
      <c r="C19" s="50"/>
      <c r="D19" s="1">
        <v>1</v>
      </c>
      <c r="E19" s="1">
        <v>3</v>
      </c>
      <c r="F19" s="36">
        <f>D19*E19</f>
        <v>3</v>
      </c>
      <c r="G19" s="51" t="s">
        <v>340</v>
      </c>
      <c r="H19" s="49">
        <v>0.5</v>
      </c>
      <c r="I19" s="36">
        <f>F19*H19</f>
        <v>1.5</v>
      </c>
      <c r="J19" s="109" t="str">
        <f t="shared" si="2"/>
        <v>Faible</v>
      </c>
      <c r="K19" s="52"/>
      <c r="L19" s="52"/>
      <c r="M19" s="1"/>
      <c r="N19" s="1"/>
      <c r="O19" s="1"/>
      <c r="P19" s="1"/>
    </row>
    <row r="20" spans="1:17" ht="33" customHeight="1" x14ac:dyDescent="0.25">
      <c r="A20" s="69" t="s">
        <v>252</v>
      </c>
      <c r="B20" s="70"/>
      <c r="C20" s="70"/>
      <c r="D20" s="70"/>
      <c r="E20" s="70"/>
      <c r="F20" s="70"/>
      <c r="G20" s="70"/>
      <c r="H20" s="70"/>
      <c r="I20" s="70"/>
      <c r="J20" s="70"/>
      <c r="K20" s="70"/>
      <c r="L20" s="70"/>
      <c r="M20" s="70"/>
      <c r="N20" s="70"/>
      <c r="O20" s="70"/>
      <c r="P20" s="70"/>
      <c r="Q20" s="43" t="str">
        <f>IF(I20&lt;0.3, "", IF(I20&lt;3.9,"faible", IF(I20&lt;8.9, "modéré","elevé")))</f>
        <v/>
      </c>
    </row>
    <row r="21" spans="1:17" ht="25.15" customHeight="1" x14ac:dyDescent="0.25">
      <c r="A21" s="48" t="s">
        <v>310</v>
      </c>
      <c r="B21" s="51" t="s">
        <v>124</v>
      </c>
      <c r="C21" s="50"/>
      <c r="D21" s="1">
        <v>1</v>
      </c>
      <c r="E21" s="1">
        <v>3</v>
      </c>
      <c r="F21" s="36">
        <f t="shared" ref="F21:F23" si="4">D21*E21</f>
        <v>3</v>
      </c>
      <c r="G21" s="51" t="s">
        <v>336</v>
      </c>
      <c r="H21" s="49">
        <v>0.3</v>
      </c>
      <c r="I21" s="113">
        <f t="shared" ref="I21:I22" si="5">F21*H21</f>
        <v>0.89999999999999991</v>
      </c>
      <c r="J21" s="109" t="str">
        <f t="shared" ref="J21:J23" si="6">IF(I21&lt;0.3, "", IF(I21&lt;3.9,"Faible", IF(I21&lt;8.9, "Modéré","Elevé")))</f>
        <v>Faible</v>
      </c>
      <c r="K21" s="52"/>
      <c r="L21" s="52"/>
      <c r="M21" s="1"/>
      <c r="N21" s="1"/>
      <c r="O21" s="1"/>
      <c r="P21" s="1"/>
    </row>
    <row r="22" spans="1:17" ht="42.75" x14ac:dyDescent="0.25">
      <c r="A22" s="48" t="s">
        <v>312</v>
      </c>
      <c r="B22" s="51" t="s">
        <v>124</v>
      </c>
      <c r="C22" s="50"/>
      <c r="D22" s="1">
        <v>1</v>
      </c>
      <c r="E22" s="1">
        <v>3</v>
      </c>
      <c r="F22" s="36">
        <f t="shared" si="4"/>
        <v>3</v>
      </c>
      <c r="G22" s="51" t="s">
        <v>336</v>
      </c>
      <c r="H22" s="49">
        <v>0.7</v>
      </c>
      <c r="I22" s="113">
        <f t="shared" si="5"/>
        <v>2.0999999999999996</v>
      </c>
      <c r="J22" s="109" t="str">
        <f t="shared" si="6"/>
        <v>Faible</v>
      </c>
      <c r="K22" s="52" t="s">
        <v>311</v>
      </c>
      <c r="L22" s="52"/>
      <c r="M22" s="1"/>
      <c r="N22" s="1"/>
      <c r="O22" s="1"/>
      <c r="P22" s="1"/>
    </row>
    <row r="23" spans="1:17" s="114" customFormat="1" ht="28.5" x14ac:dyDescent="0.25">
      <c r="A23" s="122" t="s">
        <v>6</v>
      </c>
      <c r="B23" s="115" t="s">
        <v>124</v>
      </c>
      <c r="C23" s="116"/>
      <c r="D23" s="1">
        <v>1</v>
      </c>
      <c r="E23" s="1">
        <v>4</v>
      </c>
      <c r="F23" s="36">
        <f t="shared" si="4"/>
        <v>4</v>
      </c>
      <c r="G23" s="115" t="s">
        <v>329</v>
      </c>
      <c r="H23" s="117">
        <v>0.3</v>
      </c>
      <c r="I23" s="36">
        <f>F23*H23</f>
        <v>1.2</v>
      </c>
      <c r="J23" s="109" t="str">
        <f t="shared" si="6"/>
        <v>Faible</v>
      </c>
      <c r="K23" s="118"/>
      <c r="L23" s="118"/>
      <c r="M23" s="1"/>
      <c r="N23" s="1"/>
      <c r="O23" s="1"/>
      <c r="P23" s="1"/>
    </row>
  </sheetData>
  <sheetProtection formatCells="0" formatColumns="0" formatRows="0" insertColumns="0" insertRows="0" deleteRows="0" sort="0" autoFilter="0"/>
  <autoFilter ref="A6:Y22" xr:uid="{00000000-0009-0000-0000-000001000000}"/>
  <mergeCells count="28">
    <mergeCell ref="A4:I4"/>
    <mergeCell ref="K4:P4"/>
    <mergeCell ref="A1:P1"/>
    <mergeCell ref="A2:H2"/>
    <mergeCell ref="J2:P2"/>
    <mergeCell ref="A3:H3"/>
    <mergeCell ref="J3:P3"/>
    <mergeCell ref="B5:B6"/>
    <mergeCell ref="C5:C6"/>
    <mergeCell ref="D5:D6"/>
    <mergeCell ref="E5:E6"/>
    <mergeCell ref="F5:F6"/>
    <mergeCell ref="A12:A13"/>
    <mergeCell ref="A14:A15"/>
    <mergeCell ref="A16:P16"/>
    <mergeCell ref="M5:M6"/>
    <mergeCell ref="N5:N6"/>
    <mergeCell ref="O5:O6"/>
    <mergeCell ref="P5:P6"/>
    <mergeCell ref="A7:P7"/>
    <mergeCell ref="A10:A11"/>
    <mergeCell ref="G5:G6"/>
    <mergeCell ref="H5:H6"/>
    <mergeCell ref="I5:I6"/>
    <mergeCell ref="J5:J6"/>
    <mergeCell ref="K5:K6"/>
    <mergeCell ref="L5:L6"/>
    <mergeCell ref="A5:A6"/>
  </mergeCells>
  <conditionalFormatting sqref="F9:F15 F17:F19">
    <cfRule type="cellIs" dxfId="389" priority="65" operator="between">
      <formula>9</formula>
      <formula>16</formula>
    </cfRule>
    <cfRule type="cellIs" dxfId="388" priority="66" operator="between">
      <formula>4</formula>
      <formula>8</formula>
    </cfRule>
    <cfRule type="cellIs" dxfId="387" priority="67" operator="between">
      <formula>1</formula>
      <formula>3</formula>
    </cfRule>
  </conditionalFormatting>
  <conditionalFormatting sqref="I8:I15 I17:I19">
    <cfRule type="cellIs" dxfId="386" priority="62" operator="between">
      <formula>9</formula>
      <formula>16</formula>
    </cfRule>
    <cfRule type="cellIs" dxfId="385" priority="63" operator="between">
      <formula>4</formula>
      <formula>8.9</formula>
    </cfRule>
    <cfRule type="cellIs" dxfId="384" priority="64" operator="between">
      <formula>1</formula>
      <formula>3.9</formula>
    </cfRule>
  </conditionalFormatting>
  <conditionalFormatting sqref="J8:J15 J17:J19">
    <cfRule type="containsText" dxfId="383" priority="53" operator="containsText" text="Elevé">
      <formula>NOT(ISERROR(SEARCH("Elevé",J8)))</formula>
    </cfRule>
    <cfRule type="containsText" dxfId="382" priority="54" operator="containsText" text="Modéré">
      <formula>NOT(ISERROR(SEARCH("Modéré",J8)))</formula>
    </cfRule>
    <cfRule type="containsText" dxfId="381" priority="55" operator="containsText" text="Faible">
      <formula>NOT(ISERROR(SEARCH("Faible",J8)))</formula>
    </cfRule>
  </conditionalFormatting>
  <conditionalFormatting sqref="F8">
    <cfRule type="containsBlanks" priority="37">
      <formula>LEN(TRIM(F8))=0</formula>
    </cfRule>
    <cfRule type="cellIs" dxfId="380" priority="38" operator="between">
      <formula>9</formula>
      <formula>16</formula>
    </cfRule>
    <cfRule type="cellIs" dxfId="379" priority="39" operator="between">
      <formula>4</formula>
      <formula>8</formula>
    </cfRule>
    <cfRule type="cellIs" dxfId="378" priority="40" operator="between">
      <formula>1</formula>
      <formula>3</formula>
    </cfRule>
  </conditionalFormatting>
  <conditionalFormatting sqref="I21:I22">
    <cfRule type="cellIs" dxfId="377" priority="16" operator="between">
      <formula>9</formula>
      <formula>16</formula>
    </cfRule>
    <cfRule type="cellIs" dxfId="376" priority="17" operator="between">
      <formula>4</formula>
      <formula>8.9</formula>
    </cfRule>
    <cfRule type="cellIs" dxfId="375" priority="18" operator="between">
      <formula>1</formula>
      <formula>3.9</formula>
    </cfRule>
  </conditionalFormatting>
  <conditionalFormatting sqref="F21:F22">
    <cfRule type="cellIs" dxfId="374" priority="13" operator="between">
      <formula>9</formula>
      <formula>16</formula>
    </cfRule>
    <cfRule type="cellIs" dxfId="373" priority="14" operator="between">
      <formula>4</formula>
      <formula>8</formula>
    </cfRule>
    <cfRule type="cellIs" dxfId="372" priority="15" operator="between">
      <formula>1</formula>
      <formula>3</formula>
    </cfRule>
  </conditionalFormatting>
  <conditionalFormatting sqref="J21:J22">
    <cfRule type="containsText" dxfId="371" priority="10" operator="containsText" text="Elevé">
      <formula>NOT(ISERROR(SEARCH("Elevé",J21)))</formula>
    </cfRule>
    <cfRule type="containsText" dxfId="370" priority="11" operator="containsText" text="Modéré">
      <formula>NOT(ISERROR(SEARCH("Modéré",J21)))</formula>
    </cfRule>
    <cfRule type="containsText" dxfId="369" priority="12" operator="containsText" text="Faible">
      <formula>NOT(ISERROR(SEARCH("Faible",J21)))</formula>
    </cfRule>
  </conditionalFormatting>
  <conditionalFormatting sqref="F23">
    <cfRule type="cellIs" dxfId="368" priority="7" operator="between">
      <formula>9</formula>
      <formula>16</formula>
    </cfRule>
    <cfRule type="cellIs" dxfId="367" priority="8" operator="between">
      <formula>4</formula>
      <formula>8</formula>
    </cfRule>
    <cfRule type="cellIs" dxfId="366" priority="9" operator="between">
      <formula>1</formula>
      <formula>3</formula>
    </cfRule>
  </conditionalFormatting>
  <conditionalFormatting sqref="I23">
    <cfRule type="cellIs" dxfId="365" priority="4" operator="between">
      <formula>9</formula>
      <formula>16</formula>
    </cfRule>
    <cfRule type="cellIs" dxfId="364" priority="5" operator="between">
      <formula>4</formula>
      <formula>8.9</formula>
    </cfRule>
    <cfRule type="cellIs" dxfId="363" priority="6" operator="between">
      <formula>1</formula>
      <formula>3.9</formula>
    </cfRule>
  </conditionalFormatting>
  <conditionalFormatting sqref="J23">
    <cfRule type="containsText" dxfId="362" priority="1" operator="containsText" text="Elevé">
      <formula>NOT(ISERROR(SEARCH("Elevé",J23)))</formula>
    </cfRule>
    <cfRule type="containsText" dxfId="361" priority="2" operator="containsText" text="Modéré">
      <formula>NOT(ISERROR(SEARCH("Modéré",J23)))</formula>
    </cfRule>
    <cfRule type="containsText" dxfId="360" priority="3" operator="containsText" text="Faible">
      <formula>NOT(ISERROR(SEARCH("Faible",J23)))</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8A2ECF0B-78B6-451A-9F2E-CDCBAC7A9835}">
          <x14:formula1>
            <xm:f>'Tableau des critères'!$A$12:$A$15</xm:f>
          </x14:formula1>
          <xm:sqref>D8:D15 D17:D19 D21:D23</xm:sqref>
        </x14:dataValidation>
        <x14:dataValidation type="list" allowBlank="1" showInputMessage="1" showErrorMessage="1" xr:uid="{E08D2C91-A222-4E4E-B49C-6A054A359519}">
          <x14:formula1>
            <xm:f>'Tableau des critères'!$A$5:$A$8</xm:f>
          </x14:formula1>
          <xm:sqref>E8:E15 E17:E19 E21:E23</xm:sqref>
        </x14:dataValidation>
        <x14:dataValidation type="list" allowBlank="1" showInputMessage="1" showErrorMessage="1" xr:uid="{2C859AF9-5DFA-4707-B737-45D0CCEFC48C}">
          <x14:formula1>
            <xm:f>'Tableau des critères'!$A$22:$A$25</xm:f>
          </x14:formula1>
          <xm:sqref>H8:H15 H17:H19 H21:H23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D5EC0-4FD7-4259-9633-5439319DDDAB}">
  <sheetPr>
    <pageSetUpPr fitToPage="1"/>
  </sheetPr>
  <dimension ref="A1:R31"/>
  <sheetViews>
    <sheetView showZeros="0" topLeftCell="A18" zoomScale="90" zoomScaleNormal="90" zoomScaleSheetLayoutView="75" workbookViewId="0">
      <selection activeCell="O30" sqref="O30"/>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306</v>
      </c>
      <c r="B2" s="229"/>
      <c r="C2" s="229"/>
      <c r="D2" s="229"/>
      <c r="E2" s="229"/>
      <c r="F2" s="229"/>
      <c r="G2" s="229"/>
      <c r="H2" s="230"/>
      <c r="I2" s="110"/>
      <c r="J2" s="231" t="s">
        <v>135</v>
      </c>
      <c r="K2" s="231"/>
      <c r="L2" s="231"/>
      <c r="M2" s="231"/>
      <c r="N2" s="231"/>
      <c r="O2" s="231"/>
      <c r="P2" s="231"/>
      <c r="Q2" s="44"/>
      <c r="R2" s="45"/>
    </row>
    <row r="3" spans="1:18" ht="30" customHeight="1" x14ac:dyDescent="0.25">
      <c r="A3" s="230" t="s">
        <v>307</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11"/>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22" t="s">
        <v>246</v>
      </c>
      <c r="B7" s="222"/>
      <c r="C7" s="222"/>
      <c r="D7" s="222"/>
      <c r="E7" s="222"/>
      <c r="F7" s="222"/>
      <c r="G7" s="222"/>
      <c r="H7" s="222"/>
      <c r="I7" s="222"/>
      <c r="J7" s="222"/>
      <c r="K7" s="222"/>
      <c r="L7" s="222"/>
      <c r="M7" s="222"/>
      <c r="N7" s="222"/>
      <c r="O7" s="222"/>
      <c r="P7" s="222"/>
      <c r="Q7" s="43" t="str">
        <f>IF(I7&lt;0.3, "", IF(I7&lt;3.9,"faible", IF(I7&lt;8.9, "modéré","elevé")))</f>
        <v/>
      </c>
    </row>
    <row r="8" spans="1:18" ht="42.75" customHeight="1" x14ac:dyDescent="0.25">
      <c r="A8" s="48" t="s">
        <v>262</v>
      </c>
      <c r="B8" s="51" t="s">
        <v>350</v>
      </c>
      <c r="C8" s="50"/>
      <c r="D8" s="1">
        <v>1</v>
      </c>
      <c r="E8" s="1">
        <v>3</v>
      </c>
      <c r="F8" s="36">
        <f>D8*E8</f>
        <v>3</v>
      </c>
      <c r="G8" s="51" t="s">
        <v>341</v>
      </c>
      <c r="H8" s="49">
        <v>0.7</v>
      </c>
      <c r="I8" s="113">
        <f t="shared" ref="I8:I19" si="0">F8*H8</f>
        <v>2.0999999999999996</v>
      </c>
      <c r="J8" s="109" t="str">
        <f>IF(I8&lt;0.3, "", IF(I8&lt;3.9,"Faible", IF(I8&lt;8.9, "Modéré","Elevé")))</f>
        <v>Faible</v>
      </c>
      <c r="K8" s="52" t="s">
        <v>264</v>
      </c>
      <c r="L8" s="52"/>
      <c r="M8" s="1"/>
      <c r="N8" s="1"/>
      <c r="O8" s="1" t="s">
        <v>359</v>
      </c>
      <c r="P8" s="1"/>
    </row>
    <row r="9" spans="1:18" ht="33" customHeight="1" x14ac:dyDescent="0.25">
      <c r="A9" s="48" t="s">
        <v>263</v>
      </c>
      <c r="B9" s="51" t="s">
        <v>350</v>
      </c>
      <c r="C9" s="50"/>
      <c r="D9" s="1">
        <v>1</v>
      </c>
      <c r="E9" s="1">
        <v>3</v>
      </c>
      <c r="F9" s="36">
        <f>D9*E9</f>
        <v>3</v>
      </c>
      <c r="G9" s="51" t="s">
        <v>343</v>
      </c>
      <c r="H9" s="49">
        <v>0.7</v>
      </c>
      <c r="I9" s="113">
        <f t="shared" si="0"/>
        <v>2.0999999999999996</v>
      </c>
      <c r="J9" s="109" t="str">
        <f>IF(I9&lt;0.3, "", IF(I9&lt;3.9,"Faible", IF(I9&lt;8.9, "Modéré","Elevé")))</f>
        <v>Faible</v>
      </c>
      <c r="K9" s="52" t="s">
        <v>264</v>
      </c>
      <c r="L9" s="52"/>
      <c r="M9" s="1"/>
      <c r="N9" s="1"/>
      <c r="O9" s="1" t="s">
        <v>359</v>
      </c>
      <c r="P9" s="1"/>
    </row>
    <row r="10" spans="1:18" ht="71.25" x14ac:dyDescent="0.25">
      <c r="A10" s="53" t="s">
        <v>232</v>
      </c>
      <c r="B10" s="51" t="s">
        <v>238</v>
      </c>
      <c r="C10" s="50"/>
      <c r="D10" s="1">
        <v>2</v>
      </c>
      <c r="E10" s="1">
        <v>4</v>
      </c>
      <c r="F10" s="36">
        <f>D10*E10</f>
        <v>8</v>
      </c>
      <c r="G10" s="51" t="s">
        <v>337</v>
      </c>
      <c r="H10" s="49">
        <v>0.7</v>
      </c>
      <c r="I10" s="36">
        <f t="shared" si="0"/>
        <v>5.6</v>
      </c>
      <c r="J10" s="109" t="str">
        <f>IF(I10&lt;0.3, "", IF(I10&lt;3.9,"Faible", IF(I10&lt;8.9, "Modéré","Elevé")))</f>
        <v>Modéré</v>
      </c>
      <c r="K10" s="52" t="s">
        <v>265</v>
      </c>
      <c r="L10" s="52"/>
      <c r="M10" s="1"/>
      <c r="N10" s="1"/>
      <c r="O10" s="1"/>
      <c r="P10" s="1"/>
    </row>
    <row r="11" spans="1:18" ht="33" customHeight="1" x14ac:dyDescent="0.25">
      <c r="A11" s="48" t="s">
        <v>266</v>
      </c>
      <c r="B11" s="51" t="s">
        <v>124</v>
      </c>
      <c r="C11" s="50"/>
      <c r="D11" s="1">
        <v>1</v>
      </c>
      <c r="E11" s="1">
        <v>3</v>
      </c>
      <c r="F11" s="36">
        <f t="shared" ref="F11:F19" si="1">D11*E11</f>
        <v>3</v>
      </c>
      <c r="G11" s="51"/>
      <c r="H11" s="49">
        <v>1</v>
      </c>
      <c r="I11" s="36">
        <f t="shared" si="0"/>
        <v>3</v>
      </c>
      <c r="J11" s="109" t="str">
        <f t="shared" ref="J11:J31" si="2">IF(I11&lt;0.3, "", IF(I11&lt;3.9,"Faible", IF(I11&lt;8.9, "Modéré","Elevé")))</f>
        <v>Faible</v>
      </c>
      <c r="K11" s="52" t="s">
        <v>344</v>
      </c>
      <c r="L11" s="52"/>
      <c r="M11" s="1"/>
      <c r="N11" s="1"/>
      <c r="O11" s="1" t="s">
        <v>359</v>
      </c>
      <c r="P11" s="1"/>
    </row>
    <row r="12" spans="1:18" ht="57" x14ac:dyDescent="0.25">
      <c r="A12" s="48" t="s">
        <v>233</v>
      </c>
      <c r="B12" s="51" t="s">
        <v>241</v>
      </c>
      <c r="C12" s="50"/>
      <c r="D12" s="1">
        <v>1</v>
      </c>
      <c r="E12" s="1">
        <v>4</v>
      </c>
      <c r="F12" s="36">
        <f t="shared" si="1"/>
        <v>4</v>
      </c>
      <c r="G12" s="51" t="s">
        <v>330</v>
      </c>
      <c r="H12" s="49">
        <v>0.5</v>
      </c>
      <c r="I12" s="113">
        <f t="shared" si="0"/>
        <v>2</v>
      </c>
      <c r="J12" s="109" t="str">
        <f t="shared" si="2"/>
        <v>Faible</v>
      </c>
      <c r="K12" s="52"/>
      <c r="L12" s="52"/>
      <c r="M12" s="1"/>
      <c r="N12" s="1"/>
      <c r="O12" s="1"/>
      <c r="P12" s="1"/>
    </row>
    <row r="13" spans="1:18" ht="33" customHeight="1" x14ac:dyDescent="0.25">
      <c r="A13" s="48" t="s">
        <v>345</v>
      </c>
      <c r="B13" s="51" t="s">
        <v>124</v>
      </c>
      <c r="C13" s="50"/>
      <c r="D13" s="1">
        <v>1</v>
      </c>
      <c r="E13" s="1">
        <v>4</v>
      </c>
      <c r="F13" s="36">
        <f t="shared" si="1"/>
        <v>4</v>
      </c>
      <c r="G13" s="51" t="s">
        <v>346</v>
      </c>
      <c r="H13" s="49">
        <v>0.3</v>
      </c>
      <c r="I13" s="113">
        <f t="shared" si="0"/>
        <v>1.2</v>
      </c>
      <c r="J13" s="109" t="str">
        <f t="shared" si="2"/>
        <v>Faible</v>
      </c>
      <c r="K13" s="52" t="s">
        <v>267</v>
      </c>
      <c r="L13" s="52"/>
      <c r="M13" s="1"/>
      <c r="N13" s="1"/>
      <c r="O13" s="1"/>
      <c r="P13" s="1"/>
    </row>
    <row r="14" spans="1:18" ht="33" customHeight="1" x14ac:dyDescent="0.25">
      <c r="A14" s="217" t="s">
        <v>234</v>
      </c>
      <c r="B14" s="51" t="s">
        <v>242</v>
      </c>
      <c r="C14" s="50"/>
      <c r="D14" s="1">
        <v>3</v>
      </c>
      <c r="E14" s="1">
        <v>2</v>
      </c>
      <c r="F14" s="36">
        <f t="shared" si="1"/>
        <v>6</v>
      </c>
      <c r="G14" s="51" t="s">
        <v>331</v>
      </c>
      <c r="H14" s="49">
        <v>0.5</v>
      </c>
      <c r="I14" s="36">
        <f t="shared" si="0"/>
        <v>3</v>
      </c>
      <c r="J14" s="109" t="str">
        <f t="shared" si="2"/>
        <v>Faible</v>
      </c>
      <c r="K14" s="52"/>
      <c r="L14" s="52"/>
      <c r="M14" s="1"/>
      <c r="N14" s="1"/>
      <c r="O14" s="1"/>
      <c r="P14" s="1"/>
    </row>
    <row r="15" spans="1:18" ht="33" customHeight="1" x14ac:dyDescent="0.25">
      <c r="A15" s="218"/>
      <c r="B15" s="51" t="s">
        <v>124</v>
      </c>
      <c r="C15" s="50"/>
      <c r="D15" s="1">
        <v>3</v>
      </c>
      <c r="E15" s="1">
        <v>2</v>
      </c>
      <c r="F15" s="36">
        <f t="shared" si="1"/>
        <v>6</v>
      </c>
      <c r="G15" s="51" t="s">
        <v>333</v>
      </c>
      <c r="H15" s="49">
        <v>0.5</v>
      </c>
      <c r="I15" s="36">
        <f t="shared" si="0"/>
        <v>3</v>
      </c>
      <c r="J15" s="109" t="str">
        <f t="shared" si="2"/>
        <v>Faible</v>
      </c>
      <c r="K15" s="52" t="s">
        <v>332</v>
      </c>
      <c r="L15" s="52"/>
      <c r="M15" s="1"/>
      <c r="N15" s="1"/>
      <c r="O15" s="124" t="s">
        <v>357</v>
      </c>
      <c r="P15" s="1"/>
    </row>
    <row r="16" spans="1:18" ht="33" customHeight="1" x14ac:dyDescent="0.25">
      <c r="A16" s="217" t="s">
        <v>235</v>
      </c>
      <c r="B16" s="51" t="s">
        <v>243</v>
      </c>
      <c r="C16" s="50"/>
      <c r="D16" s="1">
        <v>3</v>
      </c>
      <c r="E16" s="1">
        <v>2</v>
      </c>
      <c r="F16" s="36">
        <f t="shared" si="1"/>
        <v>6</v>
      </c>
      <c r="G16" s="51"/>
      <c r="H16" s="49">
        <v>0.5</v>
      </c>
      <c r="I16" s="36">
        <f t="shared" si="0"/>
        <v>3</v>
      </c>
      <c r="J16" s="109" t="str">
        <f t="shared" si="2"/>
        <v>Faible</v>
      </c>
      <c r="K16" s="52"/>
      <c r="L16" s="52"/>
      <c r="M16" s="1"/>
      <c r="N16" s="1"/>
      <c r="O16" s="1"/>
      <c r="P16" s="1"/>
    </row>
    <row r="17" spans="1:17" ht="33" customHeight="1" x14ac:dyDescent="0.25">
      <c r="A17" s="218"/>
      <c r="B17" s="51" t="s">
        <v>124</v>
      </c>
      <c r="C17" s="50"/>
      <c r="D17" s="1">
        <v>2</v>
      </c>
      <c r="E17" s="1">
        <v>3</v>
      </c>
      <c r="F17" s="36">
        <f t="shared" si="1"/>
        <v>6</v>
      </c>
      <c r="G17" s="51"/>
      <c r="H17" s="49">
        <v>0.5</v>
      </c>
      <c r="I17" s="36">
        <f t="shared" si="0"/>
        <v>3</v>
      </c>
      <c r="J17" s="109" t="str">
        <f t="shared" si="2"/>
        <v>Faible</v>
      </c>
      <c r="K17" s="52"/>
      <c r="L17" s="52"/>
      <c r="M17" s="1"/>
      <c r="N17" s="1"/>
      <c r="O17" s="1"/>
      <c r="P17" s="1"/>
    </row>
    <row r="18" spans="1:17" ht="33" customHeight="1" x14ac:dyDescent="0.25">
      <c r="A18" s="217" t="s">
        <v>244</v>
      </c>
      <c r="B18" s="51" t="s">
        <v>239</v>
      </c>
      <c r="C18" s="50"/>
      <c r="D18" s="1">
        <v>2</v>
      </c>
      <c r="E18" s="1">
        <v>2</v>
      </c>
      <c r="F18" s="112">
        <f t="shared" si="1"/>
        <v>4</v>
      </c>
      <c r="G18" s="52" t="s">
        <v>269</v>
      </c>
      <c r="H18" s="49">
        <v>0.5</v>
      </c>
      <c r="I18" s="36">
        <f t="shared" si="0"/>
        <v>2</v>
      </c>
      <c r="J18" s="109" t="str">
        <f t="shared" si="2"/>
        <v>Faible</v>
      </c>
      <c r="K18" s="52"/>
      <c r="L18" s="52"/>
      <c r="M18" s="1"/>
      <c r="N18" s="1"/>
      <c r="O18" s="1"/>
      <c r="P18" s="1"/>
    </row>
    <row r="19" spans="1:17" ht="42.75" x14ac:dyDescent="0.25">
      <c r="A19" s="218"/>
      <c r="B19" s="51" t="s">
        <v>245</v>
      </c>
      <c r="C19" s="50"/>
      <c r="D19" s="1">
        <v>2</v>
      </c>
      <c r="E19" s="1">
        <v>4</v>
      </c>
      <c r="F19" s="36">
        <f t="shared" si="1"/>
        <v>8</v>
      </c>
      <c r="G19" s="52" t="s">
        <v>269</v>
      </c>
      <c r="H19" s="49">
        <v>0.7</v>
      </c>
      <c r="I19" s="36">
        <f t="shared" si="0"/>
        <v>5.6</v>
      </c>
      <c r="J19" s="109" t="str">
        <f t="shared" si="2"/>
        <v>Modéré</v>
      </c>
      <c r="K19" s="52" t="s">
        <v>338</v>
      </c>
      <c r="L19" s="52"/>
      <c r="M19" s="1"/>
      <c r="N19" s="1"/>
      <c r="O19" s="1"/>
      <c r="P19" s="1"/>
    </row>
    <row r="20" spans="1:17" ht="33" customHeight="1" x14ac:dyDescent="0.25">
      <c r="A20" s="219" t="s">
        <v>247</v>
      </c>
      <c r="B20" s="220"/>
      <c r="C20" s="220"/>
      <c r="D20" s="220"/>
      <c r="E20" s="220"/>
      <c r="F20" s="220"/>
      <c r="G20" s="220"/>
      <c r="H20" s="220"/>
      <c r="I20" s="220"/>
      <c r="J20" s="220"/>
      <c r="K20" s="220"/>
      <c r="L20" s="220"/>
      <c r="M20" s="220"/>
      <c r="N20" s="220"/>
      <c r="O20" s="220"/>
      <c r="P20" s="220"/>
      <c r="Q20" s="43" t="str">
        <f>IF(I20&lt;0.3, "", IF(I20&lt;3.9,"faible", IF(I20&lt;8.9, "modéré","elevé")))</f>
        <v/>
      </c>
    </row>
    <row r="21" spans="1:17" ht="33" customHeight="1" x14ac:dyDescent="0.25">
      <c r="A21" s="53" t="s">
        <v>248</v>
      </c>
      <c r="B21" s="65" t="s">
        <v>124</v>
      </c>
      <c r="C21" s="50"/>
      <c r="D21" s="1">
        <v>2</v>
      </c>
      <c r="E21" s="1">
        <v>2</v>
      </c>
      <c r="F21" s="36">
        <f t="shared" ref="F21:F23" si="3">D21*E21</f>
        <v>4</v>
      </c>
      <c r="G21" s="51"/>
      <c r="H21" s="49">
        <v>1</v>
      </c>
      <c r="I21" s="36">
        <f>F21*H21</f>
        <v>4</v>
      </c>
      <c r="J21" s="109" t="str">
        <f t="shared" si="2"/>
        <v>Modéré</v>
      </c>
      <c r="K21" s="52" t="s">
        <v>361</v>
      </c>
      <c r="L21" s="52"/>
      <c r="M21" s="1"/>
      <c r="N21" s="1"/>
      <c r="O21" s="1" t="s">
        <v>359</v>
      </c>
      <c r="P21" s="37"/>
    </row>
    <row r="22" spans="1:17" ht="33" customHeight="1" x14ac:dyDescent="0.25">
      <c r="A22" s="48" t="s">
        <v>272</v>
      </c>
      <c r="B22" s="51" t="s">
        <v>249</v>
      </c>
      <c r="C22" s="50"/>
      <c r="D22" s="1">
        <v>1</v>
      </c>
      <c r="E22" s="1">
        <v>3</v>
      </c>
      <c r="F22" s="36">
        <f t="shared" si="3"/>
        <v>3</v>
      </c>
      <c r="G22" s="51" t="s">
        <v>339</v>
      </c>
      <c r="H22" s="49">
        <v>0.5</v>
      </c>
      <c r="I22" s="36">
        <f>F22*H22</f>
        <v>1.5</v>
      </c>
      <c r="J22" s="109" t="str">
        <f t="shared" si="2"/>
        <v>Faible</v>
      </c>
      <c r="K22" s="52"/>
      <c r="L22" s="52"/>
      <c r="M22" s="1"/>
      <c r="N22" s="1"/>
      <c r="O22" s="1"/>
      <c r="P22" s="1"/>
    </row>
    <row r="23" spans="1:17" ht="33" customHeight="1" x14ac:dyDescent="0.25">
      <c r="A23" s="48" t="s">
        <v>250</v>
      </c>
      <c r="B23" s="51" t="s">
        <v>124</v>
      </c>
      <c r="C23" s="50"/>
      <c r="D23" s="1">
        <v>1</v>
      </c>
      <c r="E23" s="1">
        <v>3</v>
      </c>
      <c r="F23" s="36">
        <f t="shared" si="3"/>
        <v>3</v>
      </c>
      <c r="G23" s="51"/>
      <c r="H23" s="49">
        <v>1</v>
      </c>
      <c r="I23" s="36">
        <f>F23*H23</f>
        <v>3</v>
      </c>
      <c r="J23" s="109" t="str">
        <f t="shared" si="2"/>
        <v>Faible</v>
      </c>
      <c r="K23" s="52"/>
      <c r="L23" s="52"/>
      <c r="M23" s="1"/>
      <c r="N23" s="1"/>
      <c r="O23" s="1"/>
      <c r="P23" s="1"/>
    </row>
    <row r="24" spans="1:17" ht="33" customHeight="1" x14ac:dyDescent="0.25">
      <c r="A24" s="52" t="s">
        <v>251</v>
      </c>
      <c r="B24" s="51" t="s">
        <v>124</v>
      </c>
      <c r="C24" s="50"/>
      <c r="D24" s="1">
        <v>2</v>
      </c>
      <c r="E24" s="1">
        <v>3</v>
      </c>
      <c r="F24" s="36">
        <f>D24*E24</f>
        <v>6</v>
      </c>
      <c r="G24" s="51" t="s">
        <v>340</v>
      </c>
      <c r="H24" s="49">
        <v>0.5</v>
      </c>
      <c r="I24" s="36">
        <f>F24*H24</f>
        <v>3</v>
      </c>
      <c r="J24" s="109" t="str">
        <f t="shared" si="2"/>
        <v>Faible</v>
      </c>
      <c r="K24" s="52" t="s">
        <v>275</v>
      </c>
      <c r="L24" s="52"/>
      <c r="M24" s="1"/>
      <c r="N24" s="1"/>
      <c r="O24" s="1" t="s">
        <v>342</v>
      </c>
      <c r="P24" s="1"/>
    </row>
    <row r="25" spans="1:17" ht="33" customHeight="1" x14ac:dyDescent="0.25">
      <c r="A25" s="69" t="s">
        <v>252</v>
      </c>
      <c r="B25" s="70"/>
      <c r="C25" s="70"/>
      <c r="D25" s="70"/>
      <c r="E25" s="70"/>
      <c r="F25" s="70"/>
      <c r="G25" s="70"/>
      <c r="H25" s="70"/>
      <c r="I25" s="70"/>
      <c r="J25" s="70"/>
      <c r="K25" s="70"/>
      <c r="L25" s="70"/>
      <c r="M25" s="70"/>
      <c r="N25" s="70"/>
      <c r="O25" s="70"/>
      <c r="P25" s="70"/>
      <c r="Q25" s="43" t="str">
        <f>IF(I25&lt;0.3, "", IF(I25&lt;3.9,"faible", IF(I25&lt;8.9, "modéré","elevé")))</f>
        <v/>
      </c>
    </row>
    <row r="26" spans="1:17" ht="85.5" x14ac:dyDescent="0.25">
      <c r="A26" s="48" t="s">
        <v>253</v>
      </c>
      <c r="B26" s="51" t="s">
        <v>124</v>
      </c>
      <c r="C26" s="50"/>
      <c r="D26" s="1">
        <v>1</v>
      </c>
      <c r="E26" s="1">
        <v>3</v>
      </c>
      <c r="F26" s="36">
        <f t="shared" ref="F26:F31" si="4">D26*E26</f>
        <v>3</v>
      </c>
      <c r="G26" s="51"/>
      <c r="H26" s="49">
        <v>0.3</v>
      </c>
      <c r="I26" s="113">
        <f t="shared" ref="I26:I31" si="5">F26*H26</f>
        <v>0.89999999999999991</v>
      </c>
      <c r="J26" s="109" t="str">
        <f t="shared" si="2"/>
        <v>Faible</v>
      </c>
      <c r="K26" s="52" t="s">
        <v>347</v>
      </c>
      <c r="L26" s="52"/>
      <c r="M26" s="1"/>
      <c r="N26" s="1"/>
      <c r="O26" s="1" t="s">
        <v>359</v>
      </c>
      <c r="P26" s="1"/>
    </row>
    <row r="27" spans="1:17" ht="33" customHeight="1" x14ac:dyDescent="0.25">
      <c r="A27" s="217" t="s">
        <v>254</v>
      </c>
      <c r="B27" s="51" t="s">
        <v>256</v>
      </c>
      <c r="C27" s="50"/>
      <c r="D27" s="1">
        <v>1</v>
      </c>
      <c r="E27" s="1">
        <v>3</v>
      </c>
      <c r="F27" s="36">
        <f t="shared" si="4"/>
        <v>3</v>
      </c>
      <c r="G27" s="51" t="s">
        <v>348</v>
      </c>
      <c r="H27" s="49">
        <v>0.5</v>
      </c>
      <c r="I27" s="113">
        <f t="shared" si="5"/>
        <v>1.5</v>
      </c>
      <c r="J27" s="109" t="str">
        <f t="shared" si="2"/>
        <v>Faible</v>
      </c>
      <c r="K27" s="52"/>
      <c r="L27" s="52"/>
      <c r="M27" s="1"/>
      <c r="N27" s="1"/>
      <c r="O27" s="1"/>
      <c r="P27" s="1"/>
    </row>
    <row r="28" spans="1:17" ht="33" customHeight="1" x14ac:dyDescent="0.25">
      <c r="A28" s="218"/>
      <c r="B28" s="51" t="s">
        <v>124</v>
      </c>
      <c r="C28" s="50"/>
      <c r="D28" s="1">
        <v>1</v>
      </c>
      <c r="E28" s="1">
        <v>3</v>
      </c>
      <c r="F28" s="36">
        <f t="shared" si="4"/>
        <v>3</v>
      </c>
      <c r="G28" s="51" t="s">
        <v>348</v>
      </c>
      <c r="H28" s="49">
        <v>0.5</v>
      </c>
      <c r="I28" s="113">
        <f t="shared" si="5"/>
        <v>1.5</v>
      </c>
      <c r="J28" s="109" t="str">
        <f t="shared" si="2"/>
        <v>Faible</v>
      </c>
      <c r="K28" s="52"/>
      <c r="L28" s="52"/>
      <c r="M28" s="1"/>
      <c r="N28" s="1"/>
      <c r="O28" s="1"/>
      <c r="P28" s="1"/>
    </row>
    <row r="29" spans="1:17" ht="42.75" x14ac:dyDescent="0.25">
      <c r="A29" s="48" t="s">
        <v>255</v>
      </c>
      <c r="B29" s="51" t="s">
        <v>257</v>
      </c>
      <c r="C29" s="50"/>
      <c r="D29" s="1">
        <v>1</v>
      </c>
      <c r="E29" s="1">
        <v>2</v>
      </c>
      <c r="F29" s="36">
        <f t="shared" si="4"/>
        <v>2</v>
      </c>
      <c r="G29" s="51" t="s">
        <v>349</v>
      </c>
      <c r="H29" s="49">
        <v>0.5</v>
      </c>
      <c r="I29" s="113">
        <f t="shared" si="5"/>
        <v>1</v>
      </c>
      <c r="J29" s="109" t="str">
        <f t="shared" si="2"/>
        <v>Faible</v>
      </c>
      <c r="K29" s="52" t="s">
        <v>278</v>
      </c>
      <c r="L29" s="52"/>
      <c r="M29" s="1"/>
      <c r="N29" s="1"/>
      <c r="O29" s="1" t="s">
        <v>359</v>
      </c>
      <c r="P29" s="1"/>
    </row>
    <row r="30" spans="1:17" ht="25.15" customHeight="1" x14ac:dyDescent="0.25">
      <c r="A30" s="48" t="s">
        <v>310</v>
      </c>
      <c r="B30" s="51" t="s">
        <v>124</v>
      </c>
      <c r="C30" s="50"/>
      <c r="D30" s="1">
        <v>1</v>
      </c>
      <c r="E30" s="1">
        <v>3</v>
      </c>
      <c r="F30" s="36">
        <f t="shared" si="4"/>
        <v>3</v>
      </c>
      <c r="G30" s="51" t="s">
        <v>336</v>
      </c>
      <c r="H30" s="49">
        <v>0.3</v>
      </c>
      <c r="I30" s="113">
        <f t="shared" si="5"/>
        <v>0.89999999999999991</v>
      </c>
      <c r="J30" s="109" t="str">
        <f t="shared" si="2"/>
        <v>Faible</v>
      </c>
      <c r="K30" s="52"/>
      <c r="L30" s="52"/>
      <c r="M30" s="1"/>
      <c r="N30" s="1"/>
      <c r="O30" s="1"/>
      <c r="P30" s="1"/>
    </row>
    <row r="31" spans="1:17" ht="25.15" customHeight="1" x14ac:dyDescent="0.25">
      <c r="A31" s="48" t="s">
        <v>312</v>
      </c>
      <c r="B31" s="51" t="s">
        <v>124</v>
      </c>
      <c r="C31" s="50"/>
      <c r="D31" s="1">
        <v>1</v>
      </c>
      <c r="E31" s="1">
        <v>3</v>
      </c>
      <c r="F31" s="36">
        <f t="shared" si="4"/>
        <v>3</v>
      </c>
      <c r="G31" s="51" t="s">
        <v>336</v>
      </c>
      <c r="H31" s="49">
        <v>0.7</v>
      </c>
      <c r="I31" s="113">
        <f t="shared" si="5"/>
        <v>2.0999999999999996</v>
      </c>
      <c r="J31" s="109" t="str">
        <f t="shared" si="2"/>
        <v>Faible</v>
      </c>
      <c r="K31" s="52"/>
      <c r="L31" s="52"/>
      <c r="M31" s="1"/>
      <c r="N31" s="1"/>
      <c r="O31" s="1"/>
      <c r="P31" s="1"/>
    </row>
  </sheetData>
  <sheetProtection formatCells="0" formatColumns="0" formatRows="0" insertColumns="0" insertRows="0" deleteRows="0" sort="0" autoFilter="0"/>
  <autoFilter ref="A6:Y30" xr:uid="{00000000-0009-0000-0000-000001000000}"/>
  <mergeCells count="29">
    <mergeCell ref="F5:F6"/>
    <mergeCell ref="A1:P1"/>
    <mergeCell ref="A2:H2"/>
    <mergeCell ref="J2:P2"/>
    <mergeCell ref="A3:H3"/>
    <mergeCell ref="J3:P3"/>
    <mergeCell ref="A4:I4"/>
    <mergeCell ref="K4:P4"/>
    <mergeCell ref="A5:A6"/>
    <mergeCell ref="B5:B6"/>
    <mergeCell ref="C5:C6"/>
    <mergeCell ref="D5:D6"/>
    <mergeCell ref="E5:E6"/>
    <mergeCell ref="A16:A17"/>
    <mergeCell ref="A18:A19"/>
    <mergeCell ref="A20:P20"/>
    <mergeCell ref="A27:A28"/>
    <mergeCell ref="M5:M6"/>
    <mergeCell ref="N5:N6"/>
    <mergeCell ref="O5:O6"/>
    <mergeCell ref="P5:P6"/>
    <mergeCell ref="A7:P7"/>
    <mergeCell ref="A14:A15"/>
    <mergeCell ref="G5:G6"/>
    <mergeCell ref="H5:H6"/>
    <mergeCell ref="I5:I6"/>
    <mergeCell ref="J5:J6"/>
    <mergeCell ref="K5:K6"/>
    <mergeCell ref="L5:L6"/>
  </mergeCells>
  <conditionalFormatting sqref="F9 F11:F19">
    <cfRule type="cellIs" dxfId="359" priority="56" operator="between">
      <formula>9</formula>
      <formula>16</formula>
    </cfRule>
    <cfRule type="cellIs" dxfId="358" priority="57" operator="between">
      <formula>4</formula>
      <formula>8</formula>
    </cfRule>
    <cfRule type="cellIs" dxfId="357" priority="58" operator="between">
      <formula>1</formula>
      <formula>3</formula>
    </cfRule>
  </conditionalFormatting>
  <conditionalFormatting sqref="I9:I19">
    <cfRule type="cellIs" dxfId="356" priority="53" operator="between">
      <formula>9</formula>
      <formula>16</formula>
    </cfRule>
    <cfRule type="cellIs" dxfId="355" priority="54" operator="between">
      <formula>4</formula>
      <formula>8.9</formula>
    </cfRule>
    <cfRule type="cellIs" dxfId="354" priority="55" operator="between">
      <formula>1</formula>
      <formula>3.9</formula>
    </cfRule>
  </conditionalFormatting>
  <conditionalFormatting sqref="I21:I24">
    <cfRule type="cellIs" dxfId="353" priority="50" operator="between">
      <formula>9</formula>
      <formula>16</formula>
    </cfRule>
    <cfRule type="cellIs" dxfId="352" priority="51" operator="between">
      <formula>4</formula>
      <formula>8.9</formula>
    </cfRule>
    <cfRule type="cellIs" dxfId="351" priority="52" operator="between">
      <formula>1</formula>
      <formula>3.9</formula>
    </cfRule>
  </conditionalFormatting>
  <conditionalFormatting sqref="I26:I27">
    <cfRule type="cellIs" dxfId="350" priority="47" operator="between">
      <formula>9</formula>
      <formula>16</formula>
    </cfRule>
    <cfRule type="cellIs" dxfId="349" priority="48" operator="between">
      <formula>4</formula>
      <formula>8.9</formula>
    </cfRule>
    <cfRule type="cellIs" dxfId="348" priority="49" operator="between">
      <formula>1</formula>
      <formula>3.9</formula>
    </cfRule>
  </conditionalFormatting>
  <conditionalFormatting sqref="J9:J19">
    <cfRule type="containsText" dxfId="347" priority="44" operator="containsText" text="Elevé">
      <formula>NOT(ISERROR(SEARCH("Elevé",J9)))</formula>
    </cfRule>
    <cfRule type="containsText" dxfId="346" priority="45" operator="containsText" text="Modéré">
      <formula>NOT(ISERROR(SEARCH("Modéré",J9)))</formula>
    </cfRule>
    <cfRule type="containsText" dxfId="345" priority="46" operator="containsText" text="Faible">
      <formula>NOT(ISERROR(SEARCH("Faible",J9)))</formula>
    </cfRule>
  </conditionalFormatting>
  <conditionalFormatting sqref="F21:F24">
    <cfRule type="cellIs" dxfId="344" priority="41" operator="between">
      <formula>9</formula>
      <formula>16</formula>
    </cfRule>
    <cfRule type="cellIs" dxfId="343" priority="42" operator="between">
      <formula>4</formula>
      <formula>8</formula>
    </cfRule>
    <cfRule type="cellIs" dxfId="342" priority="43" operator="between">
      <formula>1</formula>
      <formula>3</formula>
    </cfRule>
  </conditionalFormatting>
  <conditionalFormatting sqref="F26:F27">
    <cfRule type="cellIs" dxfId="341" priority="38" operator="between">
      <formula>9</formula>
      <formula>16</formula>
    </cfRule>
    <cfRule type="cellIs" dxfId="340" priority="39" operator="between">
      <formula>4</formula>
      <formula>8</formula>
    </cfRule>
    <cfRule type="cellIs" dxfId="339" priority="40" operator="between">
      <formula>1</formula>
      <formula>3</formula>
    </cfRule>
  </conditionalFormatting>
  <conditionalFormatting sqref="J21:J24">
    <cfRule type="containsText" dxfId="338" priority="35" operator="containsText" text="Elevé">
      <formula>NOT(ISERROR(SEARCH("Elevé",J21)))</formula>
    </cfRule>
    <cfRule type="containsText" dxfId="337" priority="36" operator="containsText" text="Modéré">
      <formula>NOT(ISERROR(SEARCH("Modéré",J21)))</formula>
    </cfRule>
    <cfRule type="containsText" dxfId="336" priority="37" operator="containsText" text="Faible">
      <formula>NOT(ISERROR(SEARCH("Faible",J21)))</formula>
    </cfRule>
  </conditionalFormatting>
  <conditionalFormatting sqref="J26:J27">
    <cfRule type="containsText" dxfId="335" priority="32" operator="containsText" text="Elevé">
      <formula>NOT(ISERROR(SEARCH("Elevé",J26)))</formula>
    </cfRule>
    <cfRule type="containsText" dxfId="334" priority="33" operator="containsText" text="Modéré">
      <formula>NOT(ISERROR(SEARCH("Modéré",J26)))</formula>
    </cfRule>
    <cfRule type="containsText" dxfId="333" priority="34" operator="containsText" text="Faible">
      <formula>NOT(ISERROR(SEARCH("Faible",J26)))</formula>
    </cfRule>
  </conditionalFormatting>
  <conditionalFormatting sqref="F10">
    <cfRule type="containsBlanks" priority="28">
      <formula>LEN(TRIM(F10))=0</formula>
    </cfRule>
    <cfRule type="cellIs" dxfId="332" priority="29" operator="between">
      <formula>9</formula>
      <formula>16</formula>
    </cfRule>
    <cfRule type="cellIs" dxfId="331" priority="30" operator="between">
      <formula>4</formula>
      <formula>8</formula>
    </cfRule>
    <cfRule type="cellIs" dxfId="330" priority="31" operator="between">
      <formula>1</formula>
      <formula>3</formula>
    </cfRule>
  </conditionalFormatting>
  <conditionalFormatting sqref="I28:I29">
    <cfRule type="cellIs" dxfId="329" priority="25" operator="between">
      <formula>9</formula>
      <formula>16</formula>
    </cfRule>
    <cfRule type="cellIs" dxfId="328" priority="26" operator="between">
      <formula>4</formula>
      <formula>8.9</formula>
    </cfRule>
    <cfRule type="cellIs" dxfId="327" priority="27" operator="between">
      <formula>1</formula>
      <formula>3.9</formula>
    </cfRule>
  </conditionalFormatting>
  <conditionalFormatting sqref="F28:F29">
    <cfRule type="cellIs" dxfId="326" priority="22" operator="between">
      <formula>9</formula>
      <formula>16</formula>
    </cfRule>
    <cfRule type="cellIs" dxfId="325" priority="23" operator="between">
      <formula>4</formula>
      <formula>8</formula>
    </cfRule>
    <cfRule type="cellIs" dxfId="324" priority="24" operator="between">
      <formula>1</formula>
      <formula>3</formula>
    </cfRule>
  </conditionalFormatting>
  <conditionalFormatting sqref="J28:J29">
    <cfRule type="containsText" dxfId="323" priority="19" operator="containsText" text="Elevé">
      <formula>NOT(ISERROR(SEARCH("Elevé",J28)))</formula>
    </cfRule>
    <cfRule type="containsText" dxfId="322" priority="20" operator="containsText" text="Modéré">
      <formula>NOT(ISERROR(SEARCH("Modéré",J28)))</formula>
    </cfRule>
    <cfRule type="containsText" dxfId="321" priority="21" operator="containsText" text="Faible">
      <formula>NOT(ISERROR(SEARCH("Faible",J28)))</formula>
    </cfRule>
  </conditionalFormatting>
  <conditionalFormatting sqref="F8">
    <cfRule type="cellIs" dxfId="320" priority="16" operator="between">
      <formula>9</formula>
      <formula>16</formula>
    </cfRule>
    <cfRule type="cellIs" dxfId="319" priority="17" operator="between">
      <formula>4</formula>
      <formula>8</formula>
    </cfRule>
    <cfRule type="cellIs" dxfId="318" priority="18" operator="between">
      <formula>1</formula>
      <formula>3</formula>
    </cfRule>
  </conditionalFormatting>
  <conditionalFormatting sqref="I8">
    <cfRule type="cellIs" dxfId="317" priority="13" operator="between">
      <formula>9</formula>
      <formula>16</formula>
    </cfRule>
    <cfRule type="cellIs" dxfId="316" priority="14" operator="between">
      <formula>4</formula>
      <formula>8.9</formula>
    </cfRule>
    <cfRule type="cellIs" dxfId="315" priority="15" operator="between">
      <formula>1</formula>
      <formula>3.9</formula>
    </cfRule>
  </conditionalFormatting>
  <conditionalFormatting sqref="J8">
    <cfRule type="containsText" dxfId="314" priority="10" operator="containsText" text="Elevé">
      <formula>NOT(ISERROR(SEARCH("Elevé",J8)))</formula>
    </cfRule>
    <cfRule type="containsText" dxfId="313" priority="11" operator="containsText" text="Modéré">
      <formula>NOT(ISERROR(SEARCH("Modéré",J8)))</formula>
    </cfRule>
    <cfRule type="containsText" dxfId="312" priority="12" operator="containsText" text="Faible">
      <formula>NOT(ISERROR(SEARCH("Faible",J8)))</formula>
    </cfRule>
  </conditionalFormatting>
  <conditionalFormatting sqref="I30:I31">
    <cfRule type="cellIs" dxfId="311" priority="7" operator="between">
      <formula>9</formula>
      <formula>16</formula>
    </cfRule>
    <cfRule type="cellIs" dxfId="310" priority="8" operator="between">
      <formula>4</formula>
      <formula>8.9</formula>
    </cfRule>
    <cfRule type="cellIs" dxfId="309" priority="9" operator="between">
      <formula>1</formula>
      <formula>3.9</formula>
    </cfRule>
  </conditionalFormatting>
  <conditionalFormatting sqref="F30:F31">
    <cfRule type="cellIs" dxfId="308" priority="4" operator="between">
      <formula>9</formula>
      <formula>16</formula>
    </cfRule>
    <cfRule type="cellIs" dxfId="307" priority="5" operator="between">
      <formula>4</formula>
      <formula>8</formula>
    </cfRule>
    <cfRule type="cellIs" dxfId="306" priority="6" operator="between">
      <formula>1</formula>
      <formula>3</formula>
    </cfRule>
  </conditionalFormatting>
  <conditionalFormatting sqref="J30:J31">
    <cfRule type="containsText" dxfId="305" priority="1" operator="containsText" text="Elevé">
      <formula>NOT(ISERROR(SEARCH("Elevé",J30)))</formula>
    </cfRule>
    <cfRule type="containsText" dxfId="304" priority="2" operator="containsText" text="Modéré">
      <formula>NOT(ISERROR(SEARCH("Modéré",J30)))</formula>
    </cfRule>
    <cfRule type="containsText" dxfId="303" priority="3" operator="containsText" text="Faible">
      <formula>NOT(ISERROR(SEARCH("Faible",J30)))</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C265C9F-64D1-4557-94EB-B299CDC239B3}">
          <x14:formula1>
            <xm:f>'Tableau des critères'!$A$22:$A$25</xm:f>
          </x14:formula1>
          <xm:sqref>H21:H24 H8:H19 H26:H31</xm:sqref>
        </x14:dataValidation>
        <x14:dataValidation type="list" allowBlank="1" showInputMessage="1" showErrorMessage="1" xr:uid="{895BE289-EDAA-4C05-978D-A8095770B1D5}">
          <x14:formula1>
            <xm:f>'Tableau des critères'!$A$5:$A$8</xm:f>
          </x14:formula1>
          <xm:sqref>E21:E24 E8:E19 E26:E31</xm:sqref>
        </x14:dataValidation>
        <x14:dataValidation type="list" allowBlank="1" showInputMessage="1" showErrorMessage="1" xr:uid="{96A74973-67D9-4923-A936-C8688E52F5FF}">
          <x14:formula1>
            <xm:f>'Tableau des critères'!$A$12:$A$15</xm:f>
          </x14:formula1>
          <xm:sqref>D21:D24 D8:D19 D26:D31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1"/>
  <sheetViews>
    <sheetView showZeros="0" topLeftCell="B17" zoomScale="90" zoomScaleNormal="90" zoomScaleSheetLayoutView="75" workbookViewId="0">
      <selection activeCell="O30" sqref="O30"/>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259</v>
      </c>
      <c r="B2" s="229"/>
      <c r="C2" s="229"/>
      <c r="D2" s="229"/>
      <c r="E2" s="229"/>
      <c r="F2" s="229"/>
      <c r="G2" s="229"/>
      <c r="H2" s="230"/>
      <c r="I2" s="110"/>
      <c r="J2" s="231" t="s">
        <v>135</v>
      </c>
      <c r="K2" s="231"/>
      <c r="L2" s="231"/>
      <c r="M2" s="231"/>
      <c r="N2" s="231"/>
      <c r="O2" s="231"/>
      <c r="P2" s="231"/>
      <c r="Q2" s="44"/>
      <c r="R2" s="45"/>
    </row>
    <row r="3" spans="1:18" ht="30" customHeight="1" x14ac:dyDescent="0.25">
      <c r="A3" s="230" t="s">
        <v>231</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47"/>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22" t="s">
        <v>246</v>
      </c>
      <c r="B7" s="222"/>
      <c r="C7" s="222"/>
      <c r="D7" s="222"/>
      <c r="E7" s="222"/>
      <c r="F7" s="222"/>
      <c r="G7" s="222"/>
      <c r="H7" s="222"/>
      <c r="I7" s="222"/>
      <c r="J7" s="222"/>
      <c r="K7" s="222"/>
      <c r="L7" s="222"/>
      <c r="M7" s="222"/>
      <c r="N7" s="222"/>
      <c r="O7" s="222"/>
      <c r="P7" s="222"/>
      <c r="Q7" s="43" t="str">
        <f>IF(I7&lt;0.3, "", IF(I7&lt;3.9,"faible", IF(I7&lt;8.9, "modéré","elevé")))</f>
        <v/>
      </c>
    </row>
    <row r="8" spans="1:18" ht="42.75" customHeight="1" x14ac:dyDescent="0.25">
      <c r="A8" s="48" t="s">
        <v>262</v>
      </c>
      <c r="B8" s="51" t="s">
        <v>350</v>
      </c>
      <c r="C8" s="50"/>
      <c r="D8" s="1">
        <v>1</v>
      </c>
      <c r="E8" s="1">
        <v>3</v>
      </c>
      <c r="F8" s="36">
        <f>D8*E8</f>
        <v>3</v>
      </c>
      <c r="G8" s="51" t="s">
        <v>341</v>
      </c>
      <c r="H8" s="49">
        <v>0.7</v>
      </c>
      <c r="I8" s="113">
        <f t="shared" ref="I8" si="0">F8*H8</f>
        <v>2.0999999999999996</v>
      </c>
      <c r="J8" s="109" t="str">
        <f>IF(I8&lt;0.3, "", IF(I8&lt;3.9,"Faible", IF(I8&lt;8.9, "Modéré","Elevé")))</f>
        <v>Faible</v>
      </c>
      <c r="K8" s="52" t="s">
        <v>264</v>
      </c>
      <c r="L8" s="52"/>
      <c r="M8" s="1"/>
      <c r="N8" s="1"/>
      <c r="O8" s="1" t="s">
        <v>342</v>
      </c>
      <c r="P8" s="1"/>
    </row>
    <row r="9" spans="1:18" ht="33" customHeight="1" x14ac:dyDescent="0.25">
      <c r="A9" s="48" t="s">
        <v>263</v>
      </c>
      <c r="B9" s="51" t="s">
        <v>350</v>
      </c>
      <c r="C9" s="50"/>
      <c r="D9" s="1">
        <v>1</v>
      </c>
      <c r="E9" s="1">
        <v>3</v>
      </c>
      <c r="F9" s="36">
        <f>D9*E9</f>
        <v>3</v>
      </c>
      <c r="G9" s="51" t="s">
        <v>343</v>
      </c>
      <c r="H9" s="49">
        <v>0.7</v>
      </c>
      <c r="I9" s="113">
        <f t="shared" ref="I9:I19" si="1">F9*H9</f>
        <v>2.0999999999999996</v>
      </c>
      <c r="J9" s="109" t="str">
        <f>IF(I9&lt;0.3, "", IF(I9&lt;3.9,"Faible", IF(I9&lt;8.9, "Modéré","Elevé")))</f>
        <v>Faible</v>
      </c>
      <c r="K9" s="52" t="s">
        <v>264</v>
      </c>
      <c r="L9" s="52"/>
      <c r="M9" s="1"/>
      <c r="N9" s="1"/>
      <c r="O9" s="1" t="s">
        <v>342</v>
      </c>
      <c r="P9" s="1"/>
    </row>
    <row r="10" spans="1:18" ht="71.25" x14ac:dyDescent="0.25">
      <c r="A10" s="53" t="s">
        <v>232</v>
      </c>
      <c r="B10" s="51" t="s">
        <v>238</v>
      </c>
      <c r="C10" s="50"/>
      <c r="D10" s="1">
        <v>2</v>
      </c>
      <c r="E10" s="1">
        <v>4</v>
      </c>
      <c r="F10" s="36">
        <f>D10*E10</f>
        <v>8</v>
      </c>
      <c r="G10" s="51" t="s">
        <v>337</v>
      </c>
      <c r="H10" s="49">
        <v>0.7</v>
      </c>
      <c r="I10" s="36">
        <f t="shared" si="1"/>
        <v>5.6</v>
      </c>
      <c r="J10" s="109" t="str">
        <f>IF(I10&lt;0.3, "", IF(I10&lt;3.9,"Faible", IF(I10&lt;8.9, "Modéré","Elevé")))</f>
        <v>Modéré</v>
      </c>
      <c r="K10" s="52" t="s">
        <v>265</v>
      </c>
      <c r="L10" s="52"/>
      <c r="M10" s="1"/>
      <c r="N10" s="1"/>
      <c r="O10" s="1"/>
      <c r="P10" s="1"/>
    </row>
    <row r="11" spans="1:18" ht="33" customHeight="1" x14ac:dyDescent="0.25">
      <c r="A11" s="48" t="s">
        <v>266</v>
      </c>
      <c r="B11" s="51" t="s">
        <v>240</v>
      </c>
      <c r="C11" s="50"/>
      <c r="D11" s="1">
        <v>3</v>
      </c>
      <c r="E11" s="1">
        <v>3</v>
      </c>
      <c r="F11" s="36">
        <f t="shared" ref="F11:F19" si="2">D11*E11</f>
        <v>9</v>
      </c>
      <c r="G11" s="51"/>
      <c r="H11" s="49">
        <v>1</v>
      </c>
      <c r="I11" s="36">
        <f t="shared" si="1"/>
        <v>9</v>
      </c>
      <c r="J11" s="109" t="str">
        <f t="shared" ref="J11:J30" si="3">IF(I11&lt;0.3, "", IF(I11&lt;3.9,"Faible", IF(I11&lt;8.9, "Modéré","Elevé")))</f>
        <v>Elevé</v>
      </c>
      <c r="K11" s="52" t="s">
        <v>344</v>
      </c>
      <c r="L11" s="52"/>
      <c r="M11" s="1"/>
      <c r="N11" s="1"/>
      <c r="O11" s="1" t="s">
        <v>359</v>
      </c>
      <c r="P11" s="1"/>
    </row>
    <row r="12" spans="1:18" ht="57" x14ac:dyDescent="0.25">
      <c r="A12" s="48" t="s">
        <v>233</v>
      </c>
      <c r="B12" s="51" t="s">
        <v>241</v>
      </c>
      <c r="C12" s="50"/>
      <c r="D12" s="1">
        <v>1</v>
      </c>
      <c r="E12" s="1">
        <v>4</v>
      </c>
      <c r="F12" s="36">
        <f t="shared" si="2"/>
        <v>4</v>
      </c>
      <c r="G12" s="51" t="s">
        <v>330</v>
      </c>
      <c r="H12" s="49">
        <v>0.5</v>
      </c>
      <c r="I12" s="113">
        <f t="shared" si="1"/>
        <v>2</v>
      </c>
      <c r="J12" s="109" t="str">
        <f t="shared" si="3"/>
        <v>Faible</v>
      </c>
      <c r="K12" s="52"/>
      <c r="L12" s="52"/>
      <c r="M12" s="1"/>
      <c r="N12" s="1"/>
      <c r="O12" s="1"/>
      <c r="P12" s="1"/>
    </row>
    <row r="13" spans="1:18" ht="33" customHeight="1" x14ac:dyDescent="0.25">
      <c r="A13" s="48" t="s">
        <v>345</v>
      </c>
      <c r="B13" s="51" t="s">
        <v>124</v>
      </c>
      <c r="C13" s="50"/>
      <c r="D13" s="1">
        <v>1</v>
      </c>
      <c r="E13" s="1">
        <v>4</v>
      </c>
      <c r="F13" s="36">
        <f t="shared" si="2"/>
        <v>4</v>
      </c>
      <c r="G13" s="51" t="s">
        <v>346</v>
      </c>
      <c r="H13" s="49">
        <v>0.3</v>
      </c>
      <c r="I13" s="113">
        <f t="shared" si="1"/>
        <v>1.2</v>
      </c>
      <c r="J13" s="109" t="str">
        <f t="shared" si="3"/>
        <v>Faible</v>
      </c>
      <c r="K13" s="52" t="s">
        <v>267</v>
      </c>
      <c r="L13" s="52"/>
      <c r="M13" s="1"/>
      <c r="N13" s="1"/>
      <c r="O13" s="1"/>
      <c r="P13" s="1"/>
    </row>
    <row r="14" spans="1:18" ht="33" customHeight="1" x14ac:dyDescent="0.25">
      <c r="A14" s="217" t="s">
        <v>234</v>
      </c>
      <c r="B14" s="51" t="s">
        <v>242</v>
      </c>
      <c r="C14" s="50"/>
      <c r="D14" s="1">
        <v>2</v>
      </c>
      <c r="E14" s="1">
        <v>2</v>
      </c>
      <c r="F14" s="36">
        <f t="shared" si="2"/>
        <v>4</v>
      </c>
      <c r="G14" s="51" t="s">
        <v>331</v>
      </c>
      <c r="H14" s="49">
        <v>0.5</v>
      </c>
      <c r="I14" s="36">
        <f t="shared" si="1"/>
        <v>2</v>
      </c>
      <c r="J14" s="109" t="str">
        <f t="shared" si="3"/>
        <v>Faible</v>
      </c>
      <c r="K14" s="52"/>
      <c r="L14" s="52"/>
      <c r="M14" s="1"/>
      <c r="N14" s="1"/>
      <c r="O14" s="1"/>
      <c r="P14" s="1"/>
    </row>
    <row r="15" spans="1:18" ht="33" customHeight="1" x14ac:dyDescent="0.25">
      <c r="A15" s="218"/>
      <c r="B15" s="51" t="s">
        <v>124</v>
      </c>
      <c r="C15" s="50"/>
      <c r="D15" s="1">
        <v>2</v>
      </c>
      <c r="E15" s="1">
        <v>2</v>
      </c>
      <c r="F15" s="36">
        <f t="shared" si="2"/>
        <v>4</v>
      </c>
      <c r="G15" s="51" t="s">
        <v>333</v>
      </c>
      <c r="H15" s="49">
        <v>0.5</v>
      </c>
      <c r="I15" s="36">
        <f t="shared" si="1"/>
        <v>2</v>
      </c>
      <c r="J15" s="109" t="str">
        <f t="shared" si="3"/>
        <v>Faible</v>
      </c>
      <c r="K15" s="52" t="s">
        <v>332</v>
      </c>
      <c r="L15" s="52"/>
      <c r="M15" s="1"/>
      <c r="N15" s="1"/>
      <c r="O15" s="124" t="s">
        <v>357</v>
      </c>
      <c r="P15" s="1"/>
    </row>
    <row r="16" spans="1:18" ht="33" customHeight="1" x14ac:dyDescent="0.25">
      <c r="A16" s="217" t="s">
        <v>235</v>
      </c>
      <c r="B16" s="51" t="s">
        <v>243</v>
      </c>
      <c r="C16" s="50"/>
      <c r="D16" s="1">
        <v>3</v>
      </c>
      <c r="E16" s="1">
        <v>2</v>
      </c>
      <c r="F16" s="36">
        <f t="shared" si="2"/>
        <v>6</v>
      </c>
      <c r="G16" s="51" t="s">
        <v>268</v>
      </c>
      <c r="H16" s="49">
        <v>0.5</v>
      </c>
      <c r="I16" s="36">
        <f t="shared" si="1"/>
        <v>3</v>
      </c>
      <c r="J16" s="109" t="str">
        <f t="shared" si="3"/>
        <v>Faible</v>
      </c>
      <c r="K16" s="52"/>
      <c r="L16" s="52"/>
      <c r="M16" s="1"/>
      <c r="N16" s="1"/>
      <c r="O16" s="1"/>
      <c r="P16" s="1"/>
    </row>
    <row r="17" spans="1:17" ht="33" customHeight="1" x14ac:dyDescent="0.25">
      <c r="A17" s="218"/>
      <c r="B17" s="51" t="s">
        <v>124</v>
      </c>
      <c r="C17" s="50"/>
      <c r="D17" s="1">
        <v>3</v>
      </c>
      <c r="E17" s="1">
        <v>3</v>
      </c>
      <c r="F17" s="36">
        <f t="shared" si="2"/>
        <v>9</v>
      </c>
      <c r="G17" s="51" t="s">
        <v>268</v>
      </c>
      <c r="H17" s="49">
        <v>0.5</v>
      </c>
      <c r="I17" s="36">
        <f t="shared" si="1"/>
        <v>4.5</v>
      </c>
      <c r="J17" s="109" t="str">
        <f t="shared" si="3"/>
        <v>Modéré</v>
      </c>
      <c r="K17" s="52"/>
      <c r="L17" s="52"/>
      <c r="M17" s="1"/>
      <c r="N17" s="1"/>
      <c r="O17" s="1"/>
      <c r="P17" s="1"/>
    </row>
    <row r="18" spans="1:17" ht="33" customHeight="1" x14ac:dyDescent="0.25">
      <c r="A18" s="217" t="s">
        <v>244</v>
      </c>
      <c r="B18" s="51" t="s">
        <v>239</v>
      </c>
      <c r="C18" s="50"/>
      <c r="D18" s="1">
        <v>1</v>
      </c>
      <c r="E18" s="1">
        <v>2</v>
      </c>
      <c r="F18" s="112">
        <f t="shared" si="2"/>
        <v>2</v>
      </c>
      <c r="G18" s="52" t="s">
        <v>269</v>
      </c>
      <c r="H18" s="49">
        <v>0.5</v>
      </c>
      <c r="I18" s="36">
        <f t="shared" si="1"/>
        <v>1</v>
      </c>
      <c r="J18" s="109" t="str">
        <f t="shared" si="3"/>
        <v>Faible</v>
      </c>
      <c r="K18" s="52"/>
      <c r="L18" s="52"/>
      <c r="M18" s="1"/>
      <c r="N18" s="1"/>
      <c r="O18" s="1"/>
      <c r="P18" s="1"/>
    </row>
    <row r="19" spans="1:17" ht="33" customHeight="1" x14ac:dyDescent="0.25">
      <c r="A19" s="218"/>
      <c r="B19" s="51" t="s">
        <v>245</v>
      </c>
      <c r="C19" s="50"/>
      <c r="D19" s="1">
        <v>1</v>
      </c>
      <c r="E19" s="1">
        <v>4</v>
      </c>
      <c r="F19" s="36">
        <f t="shared" si="2"/>
        <v>4</v>
      </c>
      <c r="G19" s="52" t="s">
        <v>269</v>
      </c>
      <c r="H19" s="49">
        <v>0.7</v>
      </c>
      <c r="I19" s="36">
        <f t="shared" si="1"/>
        <v>2.8</v>
      </c>
      <c r="J19" s="109" t="str">
        <f t="shared" si="3"/>
        <v>Faible</v>
      </c>
      <c r="K19" s="52" t="s">
        <v>270</v>
      </c>
      <c r="L19" s="52"/>
      <c r="M19" s="1"/>
      <c r="N19" s="1"/>
      <c r="O19" s="1" t="s">
        <v>356</v>
      </c>
      <c r="P19" s="1"/>
    </row>
    <row r="20" spans="1:17" ht="33" customHeight="1" x14ac:dyDescent="0.25">
      <c r="A20" s="219" t="s">
        <v>247</v>
      </c>
      <c r="B20" s="220"/>
      <c r="C20" s="220"/>
      <c r="D20" s="220"/>
      <c r="E20" s="220"/>
      <c r="F20" s="220"/>
      <c r="G20" s="220"/>
      <c r="H20" s="220"/>
      <c r="I20" s="220"/>
      <c r="J20" s="220"/>
      <c r="K20" s="220"/>
      <c r="L20" s="220"/>
      <c r="M20" s="220"/>
      <c r="N20" s="220"/>
      <c r="O20" s="220"/>
      <c r="P20" s="220"/>
      <c r="Q20" s="43" t="str">
        <f>IF(I20&lt;0.3, "", IF(I20&lt;3.9,"faible", IF(I20&lt;8.9, "modéré","elevé")))</f>
        <v/>
      </c>
    </row>
    <row r="21" spans="1:17" ht="33" customHeight="1" x14ac:dyDescent="0.25">
      <c r="A21" s="53" t="s">
        <v>248</v>
      </c>
      <c r="B21" s="65" t="s">
        <v>124</v>
      </c>
      <c r="C21" s="50"/>
      <c r="D21" s="1">
        <v>2</v>
      </c>
      <c r="E21" s="1">
        <v>2</v>
      </c>
      <c r="F21" s="36">
        <f t="shared" ref="F21:F23" si="4">D21*E21</f>
        <v>4</v>
      </c>
      <c r="G21" s="51"/>
      <c r="H21" s="49">
        <v>1</v>
      </c>
      <c r="I21" s="36">
        <f>F21*H21</f>
        <v>4</v>
      </c>
      <c r="J21" s="109" t="str">
        <f t="shared" si="3"/>
        <v>Modéré</v>
      </c>
      <c r="K21" s="52" t="s">
        <v>271</v>
      </c>
      <c r="L21" s="52"/>
      <c r="M21" s="1"/>
      <c r="N21" s="1"/>
      <c r="O21" s="1"/>
      <c r="P21" s="37"/>
    </row>
    <row r="22" spans="1:17" ht="33" customHeight="1" x14ac:dyDescent="0.25">
      <c r="A22" s="48" t="s">
        <v>272</v>
      </c>
      <c r="B22" s="51" t="s">
        <v>249</v>
      </c>
      <c r="C22" s="50"/>
      <c r="D22" s="1">
        <v>1</v>
      </c>
      <c r="E22" s="1">
        <v>3</v>
      </c>
      <c r="F22" s="36">
        <f t="shared" si="4"/>
        <v>3</v>
      </c>
      <c r="G22" s="51" t="s">
        <v>339</v>
      </c>
      <c r="H22" s="49">
        <v>0.5</v>
      </c>
      <c r="I22" s="36">
        <f>F22*H22</f>
        <v>1.5</v>
      </c>
      <c r="J22" s="109" t="str">
        <f t="shared" si="3"/>
        <v>Faible</v>
      </c>
      <c r="K22" s="52"/>
      <c r="L22" s="52"/>
      <c r="M22" s="1"/>
      <c r="N22" s="1"/>
      <c r="O22" s="1"/>
      <c r="P22" s="1"/>
    </row>
    <row r="23" spans="1:17" ht="33" customHeight="1" x14ac:dyDescent="0.25">
      <c r="A23" s="48" t="s">
        <v>250</v>
      </c>
      <c r="B23" s="51" t="s">
        <v>124</v>
      </c>
      <c r="C23" s="50"/>
      <c r="D23" s="1">
        <v>1</v>
      </c>
      <c r="E23" s="1">
        <v>3</v>
      </c>
      <c r="F23" s="36">
        <f t="shared" si="4"/>
        <v>3</v>
      </c>
      <c r="G23" s="51"/>
      <c r="H23" s="49">
        <v>1</v>
      </c>
      <c r="I23" s="36">
        <f>F23*H23</f>
        <v>3</v>
      </c>
      <c r="J23" s="109" t="str">
        <f t="shared" si="3"/>
        <v>Faible</v>
      </c>
      <c r="K23" s="52"/>
      <c r="L23" s="52"/>
      <c r="M23" s="1"/>
      <c r="N23" s="1"/>
      <c r="O23" s="1"/>
      <c r="P23" s="1"/>
    </row>
    <row r="24" spans="1:17" ht="33" customHeight="1" x14ac:dyDescent="0.25">
      <c r="A24" s="52" t="s">
        <v>251</v>
      </c>
      <c r="B24" s="51" t="s">
        <v>124</v>
      </c>
      <c r="C24" s="50"/>
      <c r="D24" s="1">
        <v>2</v>
      </c>
      <c r="E24" s="1">
        <v>3</v>
      </c>
      <c r="F24" s="36">
        <f>D24*E24</f>
        <v>6</v>
      </c>
      <c r="G24" s="51" t="s">
        <v>340</v>
      </c>
      <c r="H24" s="49">
        <v>0.5</v>
      </c>
      <c r="I24" s="36">
        <f>F24*H24</f>
        <v>3</v>
      </c>
      <c r="J24" s="109" t="str">
        <f t="shared" si="3"/>
        <v>Faible</v>
      </c>
      <c r="K24" s="52" t="s">
        <v>275</v>
      </c>
      <c r="L24" s="52"/>
      <c r="M24" s="1"/>
      <c r="N24" s="1"/>
      <c r="O24" s="1" t="s">
        <v>342</v>
      </c>
      <c r="P24" s="1"/>
    </row>
    <row r="25" spans="1:17" ht="33" customHeight="1" x14ac:dyDescent="0.25">
      <c r="A25" s="69" t="s">
        <v>252</v>
      </c>
      <c r="B25" s="70"/>
      <c r="C25" s="70"/>
      <c r="D25" s="70"/>
      <c r="E25" s="70"/>
      <c r="F25" s="70"/>
      <c r="G25" s="70"/>
      <c r="H25" s="70"/>
      <c r="I25" s="70"/>
      <c r="J25" s="70"/>
      <c r="K25" s="70"/>
      <c r="L25" s="70"/>
      <c r="M25" s="70"/>
      <c r="N25" s="70"/>
      <c r="O25" s="70"/>
      <c r="P25" s="70"/>
      <c r="Q25" s="43" t="str">
        <f>IF(I25&lt;0.3, "", IF(I25&lt;3.9,"faible", IF(I25&lt;8.9, "modéré","elevé")))</f>
        <v/>
      </c>
    </row>
    <row r="26" spans="1:17" ht="57" x14ac:dyDescent="0.25">
      <c r="A26" s="48" t="s">
        <v>253</v>
      </c>
      <c r="B26" s="51" t="s">
        <v>124</v>
      </c>
      <c r="C26" s="50"/>
      <c r="D26" s="1">
        <v>1</v>
      </c>
      <c r="E26" s="1">
        <v>3</v>
      </c>
      <c r="F26" s="36">
        <f t="shared" ref="F26:F27" si="5">D26*E26</f>
        <v>3</v>
      </c>
      <c r="G26" s="51"/>
      <c r="H26" s="49">
        <v>0.3</v>
      </c>
      <c r="I26" s="113">
        <f t="shared" ref="I26:I30" si="6">F26*H26</f>
        <v>0.89999999999999991</v>
      </c>
      <c r="J26" s="109" t="str">
        <f t="shared" si="3"/>
        <v>Faible</v>
      </c>
      <c r="K26" s="52" t="s">
        <v>276</v>
      </c>
      <c r="L26" s="52"/>
      <c r="M26" s="1"/>
      <c r="N26" s="1"/>
      <c r="O26" s="1"/>
      <c r="P26" s="1"/>
    </row>
    <row r="27" spans="1:17" ht="33" customHeight="1" x14ac:dyDescent="0.25">
      <c r="A27" s="217" t="s">
        <v>254</v>
      </c>
      <c r="B27" s="51" t="s">
        <v>256</v>
      </c>
      <c r="C27" s="50"/>
      <c r="D27" s="1">
        <v>1</v>
      </c>
      <c r="E27" s="1">
        <v>3</v>
      </c>
      <c r="F27" s="36">
        <f t="shared" si="5"/>
        <v>3</v>
      </c>
      <c r="G27" s="51" t="s">
        <v>277</v>
      </c>
      <c r="H27" s="49">
        <v>1</v>
      </c>
      <c r="I27" s="113">
        <f t="shared" si="6"/>
        <v>3</v>
      </c>
      <c r="J27" s="109" t="str">
        <f t="shared" si="3"/>
        <v>Faible</v>
      </c>
      <c r="K27" s="52"/>
      <c r="L27" s="52"/>
      <c r="M27" s="1"/>
      <c r="N27" s="1"/>
      <c r="O27" s="1"/>
      <c r="P27" s="1"/>
    </row>
    <row r="28" spans="1:17" ht="33" customHeight="1" x14ac:dyDescent="0.25">
      <c r="A28" s="218"/>
      <c r="B28" s="51" t="s">
        <v>124</v>
      </c>
      <c r="C28" s="50"/>
      <c r="D28" s="1">
        <v>1</v>
      </c>
      <c r="E28" s="1">
        <v>3</v>
      </c>
      <c r="F28" s="36">
        <f t="shared" ref="F28:F29" si="7">D28*E28</f>
        <v>3</v>
      </c>
      <c r="G28" s="51" t="s">
        <v>277</v>
      </c>
      <c r="H28" s="49">
        <v>1</v>
      </c>
      <c r="I28" s="113">
        <f t="shared" si="6"/>
        <v>3</v>
      </c>
      <c r="J28" s="109" t="str">
        <f t="shared" ref="J28:J29" si="8">IF(I28&lt;0.3, "", IF(I28&lt;3.9,"Faible", IF(I28&lt;8.9, "Modéré","Elevé")))</f>
        <v>Faible</v>
      </c>
      <c r="K28" s="52"/>
      <c r="L28" s="52"/>
      <c r="M28" s="1"/>
      <c r="N28" s="1"/>
      <c r="O28" s="1"/>
      <c r="P28" s="1"/>
    </row>
    <row r="29" spans="1:17" ht="42.75" x14ac:dyDescent="0.25">
      <c r="A29" s="48" t="s">
        <v>255</v>
      </c>
      <c r="B29" s="51" t="s">
        <v>257</v>
      </c>
      <c r="C29" s="50"/>
      <c r="D29" s="1">
        <v>1</v>
      </c>
      <c r="E29" s="1">
        <v>2</v>
      </c>
      <c r="F29" s="36">
        <f t="shared" si="7"/>
        <v>2</v>
      </c>
      <c r="G29" s="51" t="s">
        <v>279</v>
      </c>
      <c r="H29" s="49">
        <v>0.5</v>
      </c>
      <c r="I29" s="113">
        <f t="shared" si="6"/>
        <v>1</v>
      </c>
      <c r="J29" s="109" t="str">
        <f t="shared" si="8"/>
        <v>Faible</v>
      </c>
      <c r="K29" s="52" t="s">
        <v>278</v>
      </c>
      <c r="L29" s="52"/>
      <c r="M29" s="1"/>
      <c r="N29" s="1"/>
      <c r="O29" s="1" t="s">
        <v>359</v>
      </c>
      <c r="P29" s="1"/>
    </row>
    <row r="30" spans="1:17" ht="15" customHeight="1" x14ac:dyDescent="0.25">
      <c r="A30" s="61"/>
      <c r="B30" s="51"/>
      <c r="C30" s="50"/>
      <c r="D30" s="1"/>
      <c r="E30" s="1"/>
      <c r="F30" s="36">
        <f t="shared" ref="F30" si="9">D30*E30</f>
        <v>0</v>
      </c>
      <c r="G30" s="51"/>
      <c r="H30" s="49"/>
      <c r="I30" s="36">
        <f t="shared" si="6"/>
        <v>0</v>
      </c>
      <c r="J30" s="63" t="str">
        <f t="shared" si="3"/>
        <v/>
      </c>
      <c r="K30" s="52"/>
      <c r="L30" s="52"/>
      <c r="M30" s="1"/>
      <c r="N30" s="1"/>
      <c r="O30" s="1"/>
      <c r="P30" s="1"/>
    </row>
    <row r="31" spans="1:17" x14ac:dyDescent="0.25">
      <c r="E31" s="62"/>
    </row>
  </sheetData>
  <sheetProtection formatCells="0" formatColumns="0" formatRows="0" insertColumns="0" insertRows="0" deleteRows="0" sort="0" autoFilter="0"/>
  <autoFilter ref="A6:Y30" xr:uid="{00000000-0009-0000-0000-000001000000}"/>
  <mergeCells count="29">
    <mergeCell ref="A27:A28"/>
    <mergeCell ref="J2:P2"/>
    <mergeCell ref="J3:P3"/>
    <mergeCell ref="P5:P6"/>
    <mergeCell ref="A4:I4"/>
    <mergeCell ref="K5:K6"/>
    <mergeCell ref="M5:M6"/>
    <mergeCell ref="N5:N6"/>
    <mergeCell ref="O5:O6"/>
    <mergeCell ref="J5:J6"/>
    <mergeCell ref="L5:L6"/>
    <mergeCell ref="A7:P7"/>
    <mergeCell ref="A20:P20"/>
    <mergeCell ref="A14:A15"/>
    <mergeCell ref="A16:A17"/>
    <mergeCell ref="A18:A19"/>
    <mergeCell ref="A1:P1"/>
    <mergeCell ref="D5:D6"/>
    <mergeCell ref="E5:E6"/>
    <mergeCell ref="F5:F6"/>
    <mergeCell ref="G5:G6"/>
    <mergeCell ref="H5:H6"/>
    <mergeCell ref="I5:I6"/>
    <mergeCell ref="A5:A6"/>
    <mergeCell ref="B5:B6"/>
    <mergeCell ref="C5:C6"/>
    <mergeCell ref="K4:P4"/>
    <mergeCell ref="A2:H2"/>
    <mergeCell ref="A3:H3"/>
  </mergeCells>
  <conditionalFormatting sqref="F9 F11:F19 F30">
    <cfRule type="cellIs" dxfId="302" priority="722" operator="between">
      <formula>9</formula>
      <formula>16</formula>
    </cfRule>
    <cfRule type="cellIs" dxfId="301" priority="723" operator="between">
      <formula>4</formula>
      <formula>8</formula>
    </cfRule>
    <cfRule type="cellIs" dxfId="300" priority="724" operator="between">
      <formula>1</formula>
      <formula>3</formula>
    </cfRule>
  </conditionalFormatting>
  <conditionalFormatting sqref="I9:I19 I30">
    <cfRule type="cellIs" dxfId="299" priority="147" operator="between">
      <formula>9</formula>
      <formula>16</formula>
    </cfRule>
    <cfRule type="cellIs" dxfId="298" priority="148" operator="between">
      <formula>4</formula>
      <formula>8.9</formula>
    </cfRule>
    <cfRule type="cellIs" dxfId="297" priority="149" operator="between">
      <formula>1</formula>
      <formula>3.9</formula>
    </cfRule>
  </conditionalFormatting>
  <conditionalFormatting sqref="I21:I24">
    <cfRule type="cellIs" dxfId="296" priority="138" operator="between">
      <formula>9</formula>
      <formula>16</formula>
    </cfRule>
    <cfRule type="cellIs" dxfId="295" priority="139" operator="between">
      <formula>4</formula>
      <formula>8.9</formula>
    </cfRule>
    <cfRule type="cellIs" dxfId="294" priority="140" operator="between">
      <formula>1</formula>
      <formula>3.9</formula>
    </cfRule>
  </conditionalFormatting>
  <conditionalFormatting sqref="I26:I27">
    <cfRule type="cellIs" dxfId="293" priority="135" operator="between">
      <formula>9</formula>
      <formula>16</formula>
    </cfRule>
    <cfRule type="cellIs" dxfId="292" priority="136" operator="between">
      <formula>4</formula>
      <formula>8.9</formula>
    </cfRule>
    <cfRule type="cellIs" dxfId="291" priority="137" operator="between">
      <formula>1</formula>
      <formula>3.9</formula>
    </cfRule>
  </conditionalFormatting>
  <conditionalFormatting sqref="J9:J19 J30">
    <cfRule type="containsText" dxfId="290" priority="108" operator="containsText" text="Elevé">
      <formula>NOT(ISERROR(SEARCH("Elevé",J9)))</formula>
    </cfRule>
    <cfRule type="containsText" dxfId="289" priority="109" operator="containsText" text="Modéré">
      <formula>NOT(ISERROR(SEARCH("Modéré",J9)))</formula>
    </cfRule>
    <cfRule type="containsText" dxfId="288" priority="110" operator="containsText" text="Faible">
      <formula>NOT(ISERROR(SEARCH("Faible",J9)))</formula>
    </cfRule>
  </conditionalFormatting>
  <conditionalFormatting sqref="F21:F24">
    <cfRule type="cellIs" dxfId="287" priority="96" operator="between">
      <formula>9</formula>
      <formula>16</formula>
    </cfRule>
    <cfRule type="cellIs" dxfId="286" priority="97" operator="between">
      <formula>4</formula>
      <formula>8</formula>
    </cfRule>
    <cfRule type="cellIs" dxfId="285" priority="98" operator="between">
      <formula>1</formula>
      <formula>3</formula>
    </cfRule>
  </conditionalFormatting>
  <conditionalFormatting sqref="F26:F27">
    <cfRule type="cellIs" dxfId="284" priority="93" operator="between">
      <formula>9</formula>
      <formula>16</formula>
    </cfRule>
    <cfRule type="cellIs" dxfId="283" priority="94" operator="between">
      <formula>4</formula>
      <formula>8</formula>
    </cfRule>
    <cfRule type="cellIs" dxfId="282" priority="95" operator="between">
      <formula>1</formula>
      <formula>3</formula>
    </cfRule>
  </conditionalFormatting>
  <conditionalFormatting sqref="J21:J24">
    <cfRule type="containsText" dxfId="281" priority="63" operator="containsText" text="Elevé">
      <formula>NOT(ISERROR(SEARCH("Elevé",J21)))</formula>
    </cfRule>
    <cfRule type="containsText" dxfId="280" priority="64" operator="containsText" text="Modéré">
      <formula>NOT(ISERROR(SEARCH("Modéré",J21)))</formula>
    </cfRule>
    <cfRule type="containsText" dxfId="279" priority="65" operator="containsText" text="Faible">
      <formula>NOT(ISERROR(SEARCH("Faible",J21)))</formula>
    </cfRule>
  </conditionalFormatting>
  <conditionalFormatting sqref="J26:J27">
    <cfRule type="containsText" dxfId="278" priority="60" operator="containsText" text="Elevé">
      <formula>NOT(ISERROR(SEARCH("Elevé",J26)))</formula>
    </cfRule>
    <cfRule type="containsText" dxfId="277" priority="61" operator="containsText" text="Modéré">
      <formula>NOT(ISERROR(SEARCH("Modéré",J26)))</formula>
    </cfRule>
    <cfRule type="containsText" dxfId="276" priority="62" operator="containsText" text="Faible">
      <formula>NOT(ISERROR(SEARCH("Faible",J26)))</formula>
    </cfRule>
  </conditionalFormatting>
  <conditionalFormatting sqref="F10">
    <cfRule type="containsBlanks" priority="28">
      <formula>LEN(TRIM(F10))=0</formula>
    </cfRule>
    <cfRule type="cellIs" dxfId="275" priority="29" operator="between">
      <formula>9</formula>
      <formula>16</formula>
    </cfRule>
    <cfRule type="cellIs" dxfId="274" priority="30" operator="between">
      <formula>4</formula>
      <formula>8</formula>
    </cfRule>
    <cfRule type="cellIs" dxfId="273" priority="31" operator="between">
      <formula>1</formula>
      <formula>3</formula>
    </cfRule>
  </conditionalFormatting>
  <conditionalFormatting sqref="I28:I29">
    <cfRule type="cellIs" dxfId="272" priority="16" operator="between">
      <formula>9</formula>
      <formula>16</formula>
    </cfRule>
    <cfRule type="cellIs" dxfId="271" priority="17" operator="between">
      <formula>4</formula>
      <formula>8.9</formula>
    </cfRule>
    <cfRule type="cellIs" dxfId="270" priority="18" operator="between">
      <formula>1</formula>
      <formula>3.9</formula>
    </cfRule>
  </conditionalFormatting>
  <conditionalFormatting sqref="F28:F29">
    <cfRule type="cellIs" dxfId="269" priority="13" operator="between">
      <formula>9</formula>
      <formula>16</formula>
    </cfRule>
    <cfRule type="cellIs" dxfId="268" priority="14" operator="between">
      <formula>4</formula>
      <formula>8</formula>
    </cfRule>
    <cfRule type="cellIs" dxfId="267" priority="15" operator="between">
      <formula>1</formula>
      <formula>3</formula>
    </cfRule>
  </conditionalFormatting>
  <conditionalFormatting sqref="J28:J29">
    <cfRule type="containsText" dxfId="266" priority="10" operator="containsText" text="Elevé">
      <formula>NOT(ISERROR(SEARCH("Elevé",J28)))</formula>
    </cfRule>
    <cfRule type="containsText" dxfId="265" priority="11" operator="containsText" text="Modéré">
      <formula>NOT(ISERROR(SEARCH("Modéré",J28)))</formula>
    </cfRule>
    <cfRule type="containsText" dxfId="264" priority="12" operator="containsText" text="Faible">
      <formula>NOT(ISERROR(SEARCH("Faible",J28)))</formula>
    </cfRule>
  </conditionalFormatting>
  <conditionalFormatting sqref="F8">
    <cfRule type="cellIs" dxfId="263" priority="7" operator="between">
      <formula>9</formula>
      <formula>16</formula>
    </cfRule>
    <cfRule type="cellIs" dxfId="262" priority="8" operator="between">
      <formula>4</formula>
      <formula>8</formula>
    </cfRule>
    <cfRule type="cellIs" dxfId="261" priority="9" operator="between">
      <formula>1</formula>
      <formula>3</formula>
    </cfRule>
  </conditionalFormatting>
  <conditionalFormatting sqref="I8">
    <cfRule type="cellIs" dxfId="260" priority="4" operator="between">
      <formula>9</formula>
      <formula>16</formula>
    </cfRule>
    <cfRule type="cellIs" dxfId="259" priority="5" operator="between">
      <formula>4</formula>
      <formula>8.9</formula>
    </cfRule>
    <cfRule type="cellIs" dxfId="258" priority="6" operator="between">
      <formula>1</formula>
      <formula>3.9</formula>
    </cfRule>
  </conditionalFormatting>
  <conditionalFormatting sqref="J8">
    <cfRule type="containsText" dxfId="257" priority="1" operator="containsText" text="Elevé">
      <formula>NOT(ISERROR(SEARCH("Elevé",J8)))</formula>
    </cfRule>
    <cfRule type="containsText" dxfId="256" priority="2" operator="containsText" text="Modéré">
      <formula>NOT(ISERROR(SEARCH("Modéré",J8)))</formula>
    </cfRule>
    <cfRule type="containsText" dxfId="255" priority="3" operator="containsText" text="Faible">
      <formula>NOT(ISERROR(SEARCH("Faible",J8)))</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'Tableau des critères'!$A$12:$A$15</xm:f>
          </x14:formula1>
          <xm:sqref>D21:D24 D8:D19 D26:D30</xm:sqref>
        </x14:dataValidation>
        <x14:dataValidation type="list" allowBlank="1" showInputMessage="1" showErrorMessage="1" xr:uid="{00000000-0002-0000-0100-000002000000}">
          <x14:formula1>
            <xm:f>'Tableau des critères'!$A$5:$A$8</xm:f>
          </x14:formula1>
          <xm:sqref>E21:E24 E8:E19 E26:E30</xm:sqref>
        </x14:dataValidation>
        <x14:dataValidation type="list" allowBlank="1" showInputMessage="1" showErrorMessage="1" xr:uid="{00000000-0002-0000-0100-000003000000}">
          <x14:formula1>
            <xm:f>'Tableau des critères'!$A$22:$A$25</xm:f>
          </x14:formula1>
          <xm:sqref>H21:H24 H8:H19 H26:H30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A0AF1-AD30-41B7-AEF6-96A4D763300E}">
  <sheetPr>
    <pageSetUpPr fitToPage="1"/>
  </sheetPr>
  <dimension ref="A1:R24"/>
  <sheetViews>
    <sheetView showZeros="0" topLeftCell="A14" zoomScale="90" zoomScaleNormal="90" zoomScaleSheetLayoutView="75" workbookViewId="0">
      <selection activeCell="A8" sqref="A8:A11"/>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288</v>
      </c>
      <c r="B2" s="229"/>
      <c r="C2" s="229"/>
      <c r="D2" s="229"/>
      <c r="E2" s="229"/>
      <c r="F2" s="229"/>
      <c r="G2" s="229"/>
      <c r="H2" s="230"/>
      <c r="I2" s="110"/>
      <c r="J2" s="231" t="s">
        <v>135</v>
      </c>
      <c r="K2" s="231"/>
      <c r="L2" s="231"/>
      <c r="M2" s="231"/>
      <c r="N2" s="231"/>
      <c r="O2" s="231"/>
      <c r="P2" s="231"/>
      <c r="Q2" s="44"/>
      <c r="R2" s="45"/>
    </row>
    <row r="3" spans="1:18" ht="30" customHeight="1" x14ac:dyDescent="0.25">
      <c r="A3" s="230" t="s">
        <v>280</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08"/>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ht="33" customHeight="1" x14ac:dyDescent="0.25">
      <c r="A7" s="222" t="s">
        <v>246</v>
      </c>
      <c r="B7" s="222"/>
      <c r="C7" s="222"/>
      <c r="D7" s="222"/>
      <c r="E7" s="222"/>
      <c r="F7" s="222"/>
      <c r="G7" s="222"/>
      <c r="H7" s="222"/>
      <c r="I7" s="222"/>
      <c r="J7" s="222"/>
      <c r="K7" s="222"/>
      <c r="L7" s="222"/>
      <c r="M7" s="222"/>
      <c r="N7" s="222"/>
      <c r="O7" s="222"/>
      <c r="P7" s="222"/>
      <c r="Q7" s="43" t="str">
        <f>IF(I7&lt;0.3, "", IF(I7&lt;3.9,"faible", IF(I7&lt;8.9, "modéré","elevé")))</f>
        <v/>
      </c>
    </row>
    <row r="8" spans="1:18" ht="33" customHeight="1" x14ac:dyDescent="0.25">
      <c r="A8" s="217" t="s">
        <v>300</v>
      </c>
      <c r="B8" s="51" t="s">
        <v>281</v>
      </c>
      <c r="C8" s="50"/>
      <c r="D8" s="1">
        <v>3</v>
      </c>
      <c r="E8" s="1">
        <v>3</v>
      </c>
      <c r="F8" s="36">
        <f>D8*E8</f>
        <v>9</v>
      </c>
      <c r="G8" s="51" t="s">
        <v>289</v>
      </c>
      <c r="H8" s="49">
        <v>0.7</v>
      </c>
      <c r="I8" s="113">
        <f t="shared" ref="I8:I17" si="0">F8*H8</f>
        <v>6.3</v>
      </c>
      <c r="J8" s="109" t="str">
        <f>IF(I8&lt;0.3, "", IF(I8&lt;3.9,"Faible", IF(I8&lt;8.9, "Modéré","Elevé")))</f>
        <v>Modéré</v>
      </c>
      <c r="K8" s="52" t="s">
        <v>290</v>
      </c>
      <c r="L8" s="52"/>
      <c r="M8" s="1"/>
      <c r="N8" s="1"/>
      <c r="O8" s="1"/>
      <c r="P8" s="1"/>
    </row>
    <row r="9" spans="1:18" ht="33" customHeight="1" x14ac:dyDescent="0.25">
      <c r="A9" s="239"/>
      <c r="B9" s="51" t="s">
        <v>284</v>
      </c>
      <c r="C9" s="50"/>
      <c r="D9" s="1">
        <v>1</v>
      </c>
      <c r="E9" s="1">
        <v>1</v>
      </c>
      <c r="F9" s="36">
        <f>D9*E9</f>
        <v>1</v>
      </c>
      <c r="G9" s="51"/>
      <c r="H9" s="49">
        <v>1</v>
      </c>
      <c r="I9" s="113">
        <f t="shared" ref="I9" si="1">F9*H9</f>
        <v>1</v>
      </c>
      <c r="J9" s="109" t="str">
        <f>IF(I9&lt;0.3, "", IF(I9&lt;3.9,"Faible", IF(I9&lt;8.9, "Modéré","Elevé")))</f>
        <v>Faible</v>
      </c>
      <c r="K9" s="52"/>
      <c r="L9" s="52"/>
      <c r="M9" s="1"/>
      <c r="N9" s="1"/>
      <c r="O9" s="1"/>
      <c r="P9" s="1"/>
    </row>
    <row r="10" spans="1:18" ht="33" customHeight="1" x14ac:dyDescent="0.25">
      <c r="A10" s="239"/>
      <c r="B10" s="51" t="s">
        <v>283</v>
      </c>
      <c r="C10" s="50"/>
      <c r="D10" s="1">
        <v>3</v>
      </c>
      <c r="E10" s="1">
        <v>2</v>
      </c>
      <c r="F10" s="36">
        <f>D10*E10</f>
        <v>6</v>
      </c>
      <c r="G10" s="51" t="s">
        <v>291</v>
      </c>
      <c r="H10" s="49">
        <v>0.3</v>
      </c>
      <c r="I10" s="113">
        <f t="shared" si="0"/>
        <v>1.7999999999999998</v>
      </c>
      <c r="J10" s="109" t="str">
        <f>IF(I10&lt;0.3, "", IF(I10&lt;3.9,"Faible", IF(I10&lt;8.9, "Modéré","Elevé")))</f>
        <v>Faible</v>
      </c>
      <c r="K10" s="52" t="s">
        <v>292</v>
      </c>
      <c r="L10" s="52"/>
      <c r="M10" s="1"/>
      <c r="N10" s="1"/>
      <c r="O10" s="1"/>
      <c r="P10" s="1"/>
    </row>
    <row r="11" spans="1:18" ht="128.25" x14ac:dyDescent="0.25">
      <c r="A11" s="218"/>
      <c r="B11" s="51" t="s">
        <v>257</v>
      </c>
      <c r="C11" s="50"/>
      <c r="D11" s="1">
        <v>3</v>
      </c>
      <c r="E11" s="1">
        <v>3</v>
      </c>
      <c r="F11" s="36">
        <f>D11*E11</f>
        <v>9</v>
      </c>
      <c r="G11" s="51" t="s">
        <v>293</v>
      </c>
      <c r="H11" s="49">
        <v>0.7</v>
      </c>
      <c r="I11" s="36">
        <f t="shared" si="0"/>
        <v>6.3</v>
      </c>
      <c r="J11" s="109" t="str">
        <f>IF(I11&lt;0.3, "", IF(I11&lt;3.9,"Faible", IF(I11&lt;8.9, "Modéré","Elevé")))</f>
        <v>Modéré</v>
      </c>
      <c r="K11" s="52" t="s">
        <v>294</v>
      </c>
      <c r="L11" s="52"/>
      <c r="M11" s="1"/>
      <c r="N11" s="1"/>
      <c r="O11" s="1"/>
      <c r="P11" s="1"/>
    </row>
    <row r="12" spans="1:18" ht="33" customHeight="1" x14ac:dyDescent="0.25">
      <c r="A12" s="217" t="s">
        <v>282</v>
      </c>
      <c r="B12" s="51" t="s">
        <v>281</v>
      </c>
      <c r="C12" s="50"/>
      <c r="D12" s="1">
        <v>1</v>
      </c>
      <c r="E12" s="1">
        <v>1</v>
      </c>
      <c r="F12" s="36">
        <f t="shared" ref="F12:F17" si="2">D12*E12</f>
        <v>1</v>
      </c>
      <c r="G12" s="51"/>
      <c r="H12" s="49">
        <v>1</v>
      </c>
      <c r="I12" s="36">
        <f t="shared" si="0"/>
        <v>1</v>
      </c>
      <c r="J12" s="109" t="str">
        <f t="shared" ref="J12:J23" si="3">IF(I12&lt;0.3, "", IF(I12&lt;3.9,"Faible", IF(I12&lt;8.9, "Modéré","Elevé")))</f>
        <v>Faible</v>
      </c>
      <c r="K12" s="52"/>
      <c r="L12" s="52"/>
      <c r="M12" s="1"/>
      <c r="N12" s="1"/>
      <c r="O12" s="1"/>
      <c r="P12" s="1"/>
    </row>
    <row r="13" spans="1:18" ht="33" customHeight="1" x14ac:dyDescent="0.25">
      <c r="A13" s="218"/>
      <c r="B13" s="51" t="s">
        <v>283</v>
      </c>
      <c r="C13" s="50"/>
      <c r="D13" s="1">
        <v>1</v>
      </c>
      <c r="E13" s="1">
        <v>1</v>
      </c>
      <c r="F13" s="36">
        <f t="shared" si="2"/>
        <v>1</v>
      </c>
      <c r="G13" s="51"/>
      <c r="H13" s="49">
        <v>1</v>
      </c>
      <c r="I13" s="113">
        <f t="shared" si="0"/>
        <v>1</v>
      </c>
      <c r="J13" s="109" t="str">
        <f t="shared" si="3"/>
        <v>Faible</v>
      </c>
      <c r="K13" s="52"/>
      <c r="L13" s="52"/>
      <c r="M13" s="1"/>
      <c r="N13" s="1"/>
      <c r="O13" s="1"/>
      <c r="P13" s="1"/>
    </row>
    <row r="14" spans="1:18" ht="33" customHeight="1" x14ac:dyDescent="0.25">
      <c r="A14" s="217" t="s">
        <v>235</v>
      </c>
      <c r="B14" s="51" t="s">
        <v>243</v>
      </c>
      <c r="C14" s="50"/>
      <c r="D14" s="1">
        <v>4</v>
      </c>
      <c r="E14" s="1">
        <v>1</v>
      </c>
      <c r="F14" s="36">
        <f t="shared" si="2"/>
        <v>4</v>
      </c>
      <c r="G14" s="51" t="s">
        <v>295</v>
      </c>
      <c r="H14" s="49">
        <v>0.5</v>
      </c>
      <c r="I14" s="36">
        <f t="shared" si="0"/>
        <v>2</v>
      </c>
      <c r="J14" s="109" t="str">
        <f t="shared" si="3"/>
        <v>Faible</v>
      </c>
      <c r="K14" s="52"/>
      <c r="L14" s="52"/>
      <c r="M14" s="1"/>
      <c r="N14" s="1"/>
      <c r="O14" s="1"/>
      <c r="P14" s="1"/>
    </row>
    <row r="15" spans="1:18" ht="33" customHeight="1" x14ac:dyDescent="0.25">
      <c r="A15" s="218"/>
      <c r="B15" s="51" t="s">
        <v>124</v>
      </c>
      <c r="C15" s="50"/>
      <c r="D15" s="1">
        <v>4</v>
      </c>
      <c r="E15" s="1">
        <v>1</v>
      </c>
      <c r="F15" s="36">
        <f t="shared" si="2"/>
        <v>4</v>
      </c>
      <c r="G15" s="51"/>
      <c r="H15" s="49">
        <v>0.5</v>
      </c>
      <c r="I15" s="36">
        <f t="shared" si="0"/>
        <v>2</v>
      </c>
      <c r="J15" s="109" t="str">
        <f t="shared" si="3"/>
        <v>Faible</v>
      </c>
      <c r="K15" s="52"/>
      <c r="L15" s="52"/>
      <c r="M15" s="1"/>
      <c r="N15" s="1"/>
      <c r="O15" s="1"/>
      <c r="P15" s="1"/>
    </row>
    <row r="16" spans="1:18" ht="33" customHeight="1" x14ac:dyDescent="0.25">
      <c r="A16" s="217" t="s">
        <v>285</v>
      </c>
      <c r="B16" s="51" t="s">
        <v>239</v>
      </c>
      <c r="C16" s="50"/>
      <c r="D16" s="1">
        <v>1</v>
      </c>
      <c r="E16" s="1">
        <v>1</v>
      </c>
      <c r="F16" s="112">
        <f t="shared" si="2"/>
        <v>1</v>
      </c>
      <c r="G16" s="51" t="s">
        <v>296</v>
      </c>
      <c r="H16" s="49">
        <v>0.5</v>
      </c>
      <c r="I16" s="113">
        <f t="shared" si="0"/>
        <v>0.5</v>
      </c>
      <c r="J16" s="109" t="str">
        <f t="shared" si="3"/>
        <v>Faible</v>
      </c>
      <c r="K16" s="52"/>
      <c r="L16" s="52"/>
      <c r="M16" s="1"/>
      <c r="N16" s="1"/>
      <c r="O16" s="1"/>
      <c r="P16" s="1"/>
    </row>
    <row r="17" spans="1:17" ht="33" customHeight="1" x14ac:dyDescent="0.25">
      <c r="A17" s="218"/>
      <c r="B17" s="51" t="s">
        <v>245</v>
      </c>
      <c r="C17" s="50"/>
      <c r="D17" s="1">
        <v>1</v>
      </c>
      <c r="E17" s="1">
        <v>4</v>
      </c>
      <c r="F17" s="36">
        <f t="shared" si="2"/>
        <v>4</v>
      </c>
      <c r="G17" s="51" t="s">
        <v>297</v>
      </c>
      <c r="H17" s="49">
        <v>0.5</v>
      </c>
      <c r="I17" s="36">
        <f t="shared" si="0"/>
        <v>2</v>
      </c>
      <c r="J17" s="109" t="str">
        <f t="shared" si="3"/>
        <v>Faible</v>
      </c>
      <c r="K17" s="52"/>
      <c r="L17" s="52"/>
      <c r="M17" s="1"/>
      <c r="N17" s="1"/>
      <c r="O17" s="1"/>
      <c r="P17" s="1"/>
    </row>
    <row r="18" spans="1:17" ht="33" customHeight="1" x14ac:dyDescent="0.25">
      <c r="A18" s="219" t="s">
        <v>247</v>
      </c>
      <c r="B18" s="220"/>
      <c r="C18" s="220"/>
      <c r="D18" s="220"/>
      <c r="E18" s="220"/>
      <c r="F18" s="220"/>
      <c r="G18" s="220"/>
      <c r="H18" s="220"/>
      <c r="I18" s="220"/>
      <c r="J18" s="220"/>
      <c r="K18" s="220"/>
      <c r="L18" s="220"/>
      <c r="M18" s="220"/>
      <c r="N18" s="220"/>
      <c r="O18" s="220"/>
      <c r="P18" s="220"/>
      <c r="Q18" s="43" t="str">
        <f>IF(I18&lt;0.3, "", IF(I18&lt;3.9,"faible", IF(I18&lt;8.9, "modéré","elevé")))</f>
        <v/>
      </c>
    </row>
    <row r="19" spans="1:17" ht="33" customHeight="1" x14ac:dyDescent="0.25">
      <c r="A19" s="53" t="s">
        <v>248</v>
      </c>
      <c r="B19" s="65" t="s">
        <v>124</v>
      </c>
      <c r="C19" s="50"/>
      <c r="D19" s="1">
        <v>1</v>
      </c>
      <c r="E19" s="1">
        <v>2</v>
      </c>
      <c r="F19" s="36">
        <f t="shared" ref="F19:F22" si="4">D19*E19</f>
        <v>2</v>
      </c>
      <c r="G19" s="51"/>
      <c r="H19" s="49">
        <v>1</v>
      </c>
      <c r="I19" s="36">
        <f>F19*H19</f>
        <v>2</v>
      </c>
      <c r="J19" s="109" t="str">
        <f t="shared" si="3"/>
        <v>Faible</v>
      </c>
      <c r="K19" s="52" t="s">
        <v>271</v>
      </c>
      <c r="L19" s="52"/>
      <c r="M19" s="1"/>
      <c r="N19" s="1"/>
      <c r="O19" s="1"/>
      <c r="P19" s="37"/>
    </row>
    <row r="20" spans="1:17" ht="33" customHeight="1" x14ac:dyDescent="0.25">
      <c r="A20" s="53" t="s">
        <v>286</v>
      </c>
      <c r="B20" s="65" t="s">
        <v>124</v>
      </c>
      <c r="C20" s="50"/>
      <c r="D20" s="1">
        <v>2</v>
      </c>
      <c r="E20" s="1">
        <v>2</v>
      </c>
      <c r="F20" s="36">
        <f t="shared" ref="F20" si="5">D20*E20</f>
        <v>4</v>
      </c>
      <c r="G20" s="51"/>
      <c r="H20" s="49">
        <v>1</v>
      </c>
      <c r="I20" s="36">
        <f>F20*H20</f>
        <v>4</v>
      </c>
      <c r="J20" s="109" t="str">
        <f t="shared" ref="J20" si="6">IF(I20&lt;0.3, "", IF(I20&lt;3.9,"Faible", IF(I20&lt;8.9, "Modéré","Elevé")))</f>
        <v>Modéré</v>
      </c>
      <c r="K20" s="52" t="s">
        <v>271</v>
      </c>
      <c r="L20" s="52"/>
      <c r="M20" s="1"/>
      <c r="N20" s="1"/>
      <c r="O20" s="1"/>
      <c r="P20" s="37"/>
    </row>
    <row r="21" spans="1:17" ht="45.75" customHeight="1" x14ac:dyDescent="0.25">
      <c r="A21" s="48" t="s">
        <v>272</v>
      </c>
      <c r="B21" s="51" t="s">
        <v>249</v>
      </c>
      <c r="C21" s="50"/>
      <c r="D21" s="1">
        <v>1</v>
      </c>
      <c r="E21" s="1">
        <v>3</v>
      </c>
      <c r="F21" s="36">
        <f t="shared" si="4"/>
        <v>3</v>
      </c>
      <c r="G21" s="51" t="s">
        <v>298</v>
      </c>
      <c r="H21" s="49">
        <v>0.5</v>
      </c>
      <c r="I21" s="36">
        <f>F21*H21</f>
        <v>1.5</v>
      </c>
      <c r="J21" s="109" t="str">
        <f t="shared" si="3"/>
        <v>Faible</v>
      </c>
      <c r="K21" s="52"/>
      <c r="L21" s="52"/>
      <c r="M21" s="1"/>
      <c r="N21" s="1"/>
      <c r="O21" s="1"/>
      <c r="P21" s="1"/>
    </row>
    <row r="22" spans="1:17" ht="33" customHeight="1" x14ac:dyDescent="0.25">
      <c r="A22" s="48" t="s">
        <v>250</v>
      </c>
      <c r="B22" s="51" t="s">
        <v>124</v>
      </c>
      <c r="C22" s="50"/>
      <c r="D22" s="1">
        <v>1</v>
      </c>
      <c r="E22" s="1">
        <v>3</v>
      </c>
      <c r="F22" s="36">
        <f t="shared" si="4"/>
        <v>3</v>
      </c>
      <c r="G22" s="51" t="s">
        <v>299</v>
      </c>
      <c r="H22" s="49">
        <v>0.5</v>
      </c>
      <c r="I22" s="36">
        <f>F22*H22</f>
        <v>1.5</v>
      </c>
      <c r="J22" s="109" t="str">
        <f t="shared" si="3"/>
        <v>Faible</v>
      </c>
      <c r="K22" s="52"/>
      <c r="L22" s="52"/>
      <c r="M22" s="1"/>
      <c r="N22" s="1"/>
      <c r="O22" s="1"/>
      <c r="P22" s="1"/>
    </row>
    <row r="23" spans="1:17" ht="33" customHeight="1" x14ac:dyDescent="0.25">
      <c r="A23" s="52" t="s">
        <v>251</v>
      </c>
      <c r="B23" s="51" t="s">
        <v>124</v>
      </c>
      <c r="C23" s="50"/>
      <c r="D23" s="1">
        <v>1</v>
      </c>
      <c r="E23" s="1">
        <v>3</v>
      </c>
      <c r="F23" s="36">
        <f>D23*E23</f>
        <v>3</v>
      </c>
      <c r="G23" s="51" t="s">
        <v>274</v>
      </c>
      <c r="H23" s="49">
        <v>0.5</v>
      </c>
      <c r="I23" s="36">
        <f>F23*H23</f>
        <v>1.5</v>
      </c>
      <c r="J23" s="109" t="str">
        <f t="shared" si="3"/>
        <v>Faible</v>
      </c>
      <c r="K23" s="52"/>
      <c r="L23" s="52"/>
      <c r="M23" s="1"/>
      <c r="N23" s="1"/>
      <c r="O23" s="1"/>
      <c r="P23" s="1"/>
    </row>
    <row r="24" spans="1:17" x14ac:dyDescent="0.25">
      <c r="E24" s="62"/>
    </row>
  </sheetData>
  <sheetProtection formatCells="0" formatColumns="0" formatRows="0" insertColumns="0" insertRows="0" deleteRows="0" sort="0" autoFilter="0"/>
  <autoFilter ref="A6:Y23" xr:uid="{00000000-0009-0000-0000-000001000000}"/>
  <mergeCells count="29">
    <mergeCell ref="A14:A15"/>
    <mergeCell ref="A16:A17"/>
    <mergeCell ref="A18:P18"/>
    <mergeCell ref="A8:A11"/>
    <mergeCell ref="A12:A13"/>
    <mergeCell ref="A7:P7"/>
    <mergeCell ref="G5:G6"/>
    <mergeCell ref="H5:H6"/>
    <mergeCell ref="I5:I6"/>
    <mergeCell ref="J5:J6"/>
    <mergeCell ref="K5:K6"/>
    <mergeCell ref="L5:L6"/>
    <mergeCell ref="A5:A6"/>
    <mergeCell ref="B5:B6"/>
    <mergeCell ref="C5:C6"/>
    <mergeCell ref="D5:D6"/>
    <mergeCell ref="E5:E6"/>
    <mergeCell ref="F5:F6"/>
    <mergeCell ref="A1:P1"/>
    <mergeCell ref="A2:H2"/>
    <mergeCell ref="J2:P2"/>
    <mergeCell ref="A3:H3"/>
    <mergeCell ref="J3:P3"/>
    <mergeCell ref="A4:I4"/>
    <mergeCell ref="K4:P4"/>
    <mergeCell ref="M5:M6"/>
    <mergeCell ref="N5:N6"/>
    <mergeCell ref="O5:O6"/>
    <mergeCell ref="P5:P6"/>
  </mergeCells>
  <conditionalFormatting sqref="F10 F12:F17">
    <cfRule type="cellIs" dxfId="254" priority="65" operator="between">
      <formula>9</formula>
      <formula>16</formula>
    </cfRule>
    <cfRule type="cellIs" dxfId="253" priority="66" operator="between">
      <formula>4</formula>
      <formula>8</formula>
    </cfRule>
    <cfRule type="cellIs" dxfId="252" priority="67" operator="between">
      <formula>1</formula>
      <formula>3</formula>
    </cfRule>
  </conditionalFormatting>
  <conditionalFormatting sqref="I10:I17">
    <cfRule type="cellIs" dxfId="251" priority="62" operator="between">
      <formula>9</formula>
      <formula>16</formula>
    </cfRule>
    <cfRule type="cellIs" dxfId="250" priority="63" operator="between">
      <formula>4</formula>
      <formula>8.9</formula>
    </cfRule>
    <cfRule type="cellIs" dxfId="249" priority="64" operator="between">
      <formula>1</formula>
      <formula>3.9</formula>
    </cfRule>
  </conditionalFormatting>
  <conditionalFormatting sqref="I19 I21:I23">
    <cfRule type="cellIs" dxfId="248" priority="59" operator="between">
      <formula>9</formula>
      <formula>16</formula>
    </cfRule>
    <cfRule type="cellIs" dxfId="247" priority="60" operator="between">
      <formula>4</formula>
      <formula>8.9</formula>
    </cfRule>
    <cfRule type="cellIs" dxfId="246" priority="61" operator="between">
      <formula>1</formula>
      <formula>3.9</formula>
    </cfRule>
  </conditionalFormatting>
  <conditionalFormatting sqref="J10:J17">
    <cfRule type="containsText" dxfId="245" priority="53" operator="containsText" text="Elevé">
      <formula>NOT(ISERROR(SEARCH("Elevé",J10)))</formula>
    </cfRule>
    <cfRule type="containsText" dxfId="244" priority="54" operator="containsText" text="Modéré">
      <formula>NOT(ISERROR(SEARCH("Modéré",J10)))</formula>
    </cfRule>
    <cfRule type="containsText" dxfId="243" priority="55" operator="containsText" text="Faible">
      <formula>NOT(ISERROR(SEARCH("Faible",J10)))</formula>
    </cfRule>
  </conditionalFormatting>
  <conditionalFormatting sqref="F19 F21:F23">
    <cfRule type="cellIs" dxfId="242" priority="50" operator="between">
      <formula>9</formula>
      <formula>16</formula>
    </cfRule>
    <cfRule type="cellIs" dxfId="241" priority="51" operator="between">
      <formula>4</formula>
      <formula>8</formula>
    </cfRule>
    <cfRule type="cellIs" dxfId="240" priority="52" operator="between">
      <formula>1</formula>
      <formula>3</formula>
    </cfRule>
  </conditionalFormatting>
  <conditionalFormatting sqref="J19 J21:J23">
    <cfRule type="containsText" dxfId="239" priority="44" operator="containsText" text="Elevé">
      <formula>NOT(ISERROR(SEARCH("Elevé",J19)))</formula>
    </cfRule>
    <cfRule type="containsText" dxfId="238" priority="45" operator="containsText" text="Modéré">
      <formula>NOT(ISERROR(SEARCH("Modéré",J19)))</formula>
    </cfRule>
    <cfRule type="containsText" dxfId="237" priority="46" operator="containsText" text="Faible">
      <formula>NOT(ISERROR(SEARCH("Faible",J19)))</formula>
    </cfRule>
  </conditionalFormatting>
  <conditionalFormatting sqref="F11">
    <cfRule type="containsBlanks" priority="37">
      <formula>LEN(TRIM(F11))=0</formula>
    </cfRule>
    <cfRule type="cellIs" dxfId="236" priority="38" operator="between">
      <formula>9</formula>
      <formula>16</formula>
    </cfRule>
    <cfRule type="cellIs" dxfId="235" priority="39" operator="between">
      <formula>4</formula>
      <formula>8</formula>
    </cfRule>
    <cfRule type="cellIs" dxfId="234" priority="40" operator="between">
      <formula>1</formula>
      <formula>3</formula>
    </cfRule>
  </conditionalFormatting>
  <conditionalFormatting sqref="F8">
    <cfRule type="cellIs" dxfId="233" priority="25" operator="between">
      <formula>9</formula>
      <formula>16</formula>
    </cfRule>
    <cfRule type="cellIs" dxfId="232" priority="26" operator="between">
      <formula>4</formula>
      <formula>8</formula>
    </cfRule>
    <cfRule type="cellIs" dxfId="231" priority="27" operator="between">
      <formula>1</formula>
      <formula>3</formula>
    </cfRule>
  </conditionalFormatting>
  <conditionalFormatting sqref="I8">
    <cfRule type="cellIs" dxfId="230" priority="22" operator="between">
      <formula>9</formula>
      <formula>16</formula>
    </cfRule>
    <cfRule type="cellIs" dxfId="229" priority="23" operator="between">
      <formula>4</formula>
      <formula>8.9</formula>
    </cfRule>
    <cfRule type="cellIs" dxfId="228" priority="24" operator="between">
      <formula>1</formula>
      <formula>3.9</formula>
    </cfRule>
  </conditionalFormatting>
  <conditionalFormatting sqref="J8">
    <cfRule type="containsText" dxfId="227" priority="19" operator="containsText" text="Elevé">
      <formula>NOT(ISERROR(SEARCH("Elevé",J8)))</formula>
    </cfRule>
    <cfRule type="containsText" dxfId="226" priority="20" operator="containsText" text="Modéré">
      <formula>NOT(ISERROR(SEARCH("Modéré",J8)))</formula>
    </cfRule>
    <cfRule type="containsText" dxfId="225" priority="21" operator="containsText" text="Faible">
      <formula>NOT(ISERROR(SEARCH("Faible",J8)))</formula>
    </cfRule>
  </conditionalFormatting>
  <conditionalFormatting sqref="F9">
    <cfRule type="cellIs" dxfId="224" priority="16" operator="between">
      <formula>9</formula>
      <formula>16</formula>
    </cfRule>
    <cfRule type="cellIs" dxfId="223" priority="17" operator="between">
      <formula>4</formula>
      <formula>8</formula>
    </cfRule>
    <cfRule type="cellIs" dxfId="222" priority="18" operator="between">
      <formula>1</formula>
      <formula>3</formula>
    </cfRule>
  </conditionalFormatting>
  <conditionalFormatting sqref="I9">
    <cfRule type="cellIs" dxfId="221" priority="13" operator="between">
      <formula>9</formula>
      <formula>16</formula>
    </cfRule>
    <cfRule type="cellIs" dxfId="220" priority="14" operator="between">
      <formula>4</formula>
      <formula>8.9</formula>
    </cfRule>
    <cfRule type="cellIs" dxfId="219" priority="15" operator="between">
      <formula>1</formula>
      <formula>3.9</formula>
    </cfRule>
  </conditionalFormatting>
  <conditionalFormatting sqref="J9">
    <cfRule type="containsText" dxfId="218" priority="10" operator="containsText" text="Elevé">
      <formula>NOT(ISERROR(SEARCH("Elevé",J9)))</formula>
    </cfRule>
    <cfRule type="containsText" dxfId="217" priority="11" operator="containsText" text="Modéré">
      <formula>NOT(ISERROR(SEARCH("Modéré",J9)))</formula>
    </cfRule>
    <cfRule type="containsText" dxfId="216" priority="12" operator="containsText" text="Faible">
      <formula>NOT(ISERROR(SEARCH("Faible",J9)))</formula>
    </cfRule>
  </conditionalFormatting>
  <conditionalFormatting sqref="I20">
    <cfRule type="cellIs" dxfId="215" priority="7" operator="between">
      <formula>9</formula>
      <formula>16</formula>
    </cfRule>
    <cfRule type="cellIs" dxfId="214" priority="8" operator="between">
      <formula>4</formula>
      <formula>8.9</formula>
    </cfRule>
    <cfRule type="cellIs" dxfId="213" priority="9" operator="between">
      <formula>1</formula>
      <formula>3.9</formula>
    </cfRule>
  </conditionalFormatting>
  <conditionalFormatting sqref="F20">
    <cfRule type="cellIs" dxfId="212" priority="4" operator="between">
      <formula>9</formula>
      <formula>16</formula>
    </cfRule>
    <cfRule type="cellIs" dxfId="211" priority="5" operator="between">
      <formula>4</formula>
      <formula>8</formula>
    </cfRule>
    <cfRule type="cellIs" dxfId="210" priority="6" operator="between">
      <formula>1</formula>
      <formula>3</formula>
    </cfRule>
  </conditionalFormatting>
  <conditionalFormatting sqref="J20">
    <cfRule type="containsText" dxfId="209" priority="1" operator="containsText" text="Elevé">
      <formula>NOT(ISERROR(SEARCH("Elevé",J20)))</formula>
    </cfRule>
    <cfRule type="containsText" dxfId="208" priority="2" operator="containsText" text="Modéré">
      <formula>NOT(ISERROR(SEARCH("Modéré",J20)))</formula>
    </cfRule>
    <cfRule type="containsText" dxfId="207" priority="3" operator="containsText" text="Faible">
      <formula>NOT(ISERROR(SEARCH("Faible",J20)))</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F529215-BC05-4430-AF17-11A626854B4E}">
          <x14:formula1>
            <xm:f>'Tableau des critères'!$A$22:$A$25</xm:f>
          </x14:formula1>
          <xm:sqref>H8:H17 H19:H23</xm:sqref>
        </x14:dataValidation>
        <x14:dataValidation type="list" allowBlank="1" showInputMessage="1" showErrorMessage="1" xr:uid="{D158F664-73C2-4AC4-84F6-B30C4223C4B3}">
          <x14:formula1>
            <xm:f>'Tableau des critères'!$A$5:$A$8</xm:f>
          </x14:formula1>
          <xm:sqref>E8:E17 E19:E23</xm:sqref>
        </x14:dataValidation>
        <x14:dataValidation type="list" allowBlank="1" showInputMessage="1" showErrorMessage="1" xr:uid="{3B115D19-DAAC-4BE7-8604-CB165AB4EFB3}">
          <x14:formula1>
            <xm:f>'Tableau des critères'!$A$12:$A$15</xm:f>
          </x14:formula1>
          <xm:sqref>D8:D17 D19:D23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DD5C6-91ED-43F8-B646-9B656E2CED26}">
  <sheetPr>
    <pageSetUpPr fitToPage="1"/>
  </sheetPr>
  <dimension ref="A1:R24"/>
  <sheetViews>
    <sheetView showZeros="0" zoomScale="90" zoomScaleNormal="90" zoomScaleSheetLayoutView="75" workbookViewId="0">
      <selection activeCell="A2" sqref="A2:H2"/>
    </sheetView>
  </sheetViews>
  <sheetFormatPr baseColWidth="10" defaultColWidth="11.42578125" defaultRowHeight="15" x14ac:dyDescent="0.25"/>
  <cols>
    <col min="1" max="1" width="50.85546875" style="43" customWidth="1"/>
    <col min="2" max="2" width="49.7109375" style="43" customWidth="1"/>
    <col min="3" max="3" width="7.7109375" style="58" hidden="1" customWidth="1"/>
    <col min="4" max="6" width="6.42578125" style="43" customWidth="1"/>
    <col min="7" max="7" width="32.7109375" style="43" customWidth="1"/>
    <col min="8" max="8" width="6.5703125" style="43" customWidth="1"/>
    <col min="9" max="9" width="9.85546875" style="43" customWidth="1"/>
    <col min="10" max="10" width="18" style="43" customWidth="1"/>
    <col min="11" max="11" width="33.7109375" style="43" customWidth="1"/>
    <col min="12" max="12" width="22.42578125" style="43" customWidth="1"/>
    <col min="13" max="13" width="18.42578125" style="43" customWidth="1"/>
    <col min="14" max="14" width="15.85546875" style="43" customWidth="1"/>
    <col min="15" max="15" width="14.7109375" style="43" customWidth="1"/>
    <col min="16" max="16" width="19" style="43" customWidth="1"/>
    <col min="17" max="16384" width="11.42578125" style="43"/>
  </cols>
  <sheetData>
    <row r="1" spans="1:18" ht="55.5" customHeight="1" x14ac:dyDescent="0.25">
      <c r="A1" s="228" t="s">
        <v>136</v>
      </c>
      <c r="B1" s="228"/>
      <c r="C1" s="228"/>
      <c r="D1" s="228"/>
      <c r="E1" s="228"/>
      <c r="F1" s="228"/>
      <c r="G1" s="228"/>
      <c r="H1" s="228"/>
      <c r="I1" s="228"/>
      <c r="J1" s="228"/>
      <c r="K1" s="228"/>
      <c r="L1" s="228"/>
      <c r="M1" s="228"/>
      <c r="N1" s="228"/>
      <c r="O1" s="228"/>
      <c r="P1" s="228"/>
    </row>
    <row r="2" spans="1:18" ht="39.75" customHeight="1" x14ac:dyDescent="0.25">
      <c r="A2" s="229" t="s">
        <v>302</v>
      </c>
      <c r="B2" s="229"/>
      <c r="C2" s="229"/>
      <c r="D2" s="229"/>
      <c r="E2" s="229"/>
      <c r="F2" s="229"/>
      <c r="G2" s="229"/>
      <c r="H2" s="230"/>
      <c r="I2" s="110"/>
      <c r="J2" s="231" t="s">
        <v>135</v>
      </c>
      <c r="K2" s="231"/>
      <c r="L2" s="231"/>
      <c r="M2" s="231"/>
      <c r="N2" s="231"/>
      <c r="O2" s="231"/>
      <c r="P2" s="231"/>
      <c r="Q2" s="44"/>
      <c r="R2" s="45"/>
    </row>
    <row r="3" spans="1:18" ht="30" customHeight="1" x14ac:dyDescent="0.25">
      <c r="A3" s="230" t="s">
        <v>301</v>
      </c>
      <c r="B3" s="232"/>
      <c r="C3" s="232"/>
      <c r="D3" s="232"/>
      <c r="E3" s="232"/>
      <c r="F3" s="232"/>
      <c r="G3" s="232"/>
      <c r="H3" s="232"/>
      <c r="I3" s="46"/>
      <c r="J3" s="231"/>
      <c r="K3" s="231"/>
      <c r="L3" s="231"/>
      <c r="M3" s="231"/>
      <c r="N3" s="231"/>
      <c r="O3" s="231"/>
      <c r="P3" s="231"/>
      <c r="Q3" s="44"/>
      <c r="R3" s="45"/>
    </row>
    <row r="4" spans="1:18" ht="53.25" customHeight="1" x14ac:dyDescent="0.25">
      <c r="A4" s="233" t="s">
        <v>9</v>
      </c>
      <c r="B4" s="234"/>
      <c r="C4" s="234"/>
      <c r="D4" s="234"/>
      <c r="E4" s="234"/>
      <c r="F4" s="234"/>
      <c r="G4" s="234"/>
      <c r="H4" s="234"/>
      <c r="I4" s="235"/>
      <c r="J4" s="108"/>
      <c r="K4" s="236" t="s">
        <v>260</v>
      </c>
      <c r="L4" s="237"/>
      <c r="M4" s="237"/>
      <c r="N4" s="237"/>
      <c r="O4" s="237"/>
      <c r="P4" s="238"/>
    </row>
    <row r="5" spans="1:18" ht="24" customHeight="1" x14ac:dyDescent="0.25">
      <c r="A5" s="227" t="s">
        <v>236</v>
      </c>
      <c r="B5" s="223" t="s">
        <v>237</v>
      </c>
      <c r="C5" s="223" t="s">
        <v>44</v>
      </c>
      <c r="D5" s="224" t="s">
        <v>108</v>
      </c>
      <c r="E5" s="224" t="s">
        <v>1</v>
      </c>
      <c r="F5" s="224" t="s">
        <v>21</v>
      </c>
      <c r="G5" s="223" t="s">
        <v>8</v>
      </c>
      <c r="H5" s="224" t="s">
        <v>23</v>
      </c>
      <c r="I5" s="224" t="s">
        <v>131</v>
      </c>
      <c r="J5" s="223" t="s">
        <v>138</v>
      </c>
      <c r="K5" s="221" t="s">
        <v>2</v>
      </c>
      <c r="L5" s="225" t="s">
        <v>261</v>
      </c>
      <c r="M5" s="221" t="s">
        <v>11</v>
      </c>
      <c r="N5" s="221" t="s">
        <v>154</v>
      </c>
      <c r="O5" s="221" t="s">
        <v>155</v>
      </c>
      <c r="P5" s="221" t="s">
        <v>130</v>
      </c>
    </row>
    <row r="6" spans="1:18" ht="60.75" customHeight="1" x14ac:dyDescent="0.25">
      <c r="A6" s="227"/>
      <c r="B6" s="223"/>
      <c r="C6" s="223"/>
      <c r="D6" s="224"/>
      <c r="E6" s="224"/>
      <c r="F6" s="224"/>
      <c r="G6" s="223"/>
      <c r="H6" s="224"/>
      <c r="I6" s="224"/>
      <c r="J6" s="223"/>
      <c r="K6" s="221"/>
      <c r="L6" s="226"/>
      <c r="M6" s="221"/>
      <c r="N6" s="221"/>
      <c r="O6" s="221"/>
      <c r="P6" s="221"/>
    </row>
    <row r="7" spans="1:18" s="114" customFormat="1" ht="33" customHeight="1" x14ac:dyDescent="0.25">
      <c r="A7" s="244" t="s">
        <v>246</v>
      </c>
      <c r="B7" s="244"/>
      <c r="C7" s="244"/>
      <c r="D7" s="244"/>
      <c r="E7" s="244"/>
      <c r="F7" s="244"/>
      <c r="G7" s="244"/>
      <c r="H7" s="244"/>
      <c r="I7" s="244"/>
      <c r="J7" s="244"/>
      <c r="K7" s="244"/>
      <c r="L7" s="244"/>
      <c r="M7" s="244"/>
      <c r="N7" s="244"/>
      <c r="O7" s="244"/>
      <c r="P7" s="244"/>
      <c r="Q7" s="114" t="str">
        <f>IF(I7&lt;0.3, "", IF(I7&lt;3.9,"faible", IF(I7&lt;8.9, "modéré","elevé")))</f>
        <v/>
      </c>
    </row>
    <row r="8" spans="1:18" s="114" customFormat="1" ht="33" customHeight="1" x14ac:dyDescent="0.25">
      <c r="A8" s="240" t="s">
        <v>300</v>
      </c>
      <c r="B8" s="115" t="s">
        <v>281</v>
      </c>
      <c r="C8" s="116"/>
      <c r="D8" s="1">
        <v>3</v>
      </c>
      <c r="E8" s="1">
        <v>3</v>
      </c>
      <c r="F8" s="36">
        <f>D8*E8</f>
        <v>9</v>
      </c>
      <c r="G8" s="115" t="s">
        <v>289</v>
      </c>
      <c r="H8" s="117">
        <v>0.7</v>
      </c>
      <c r="I8" s="113">
        <f t="shared" ref="I8:I17" si="0">F8*H8</f>
        <v>6.3</v>
      </c>
      <c r="J8" s="109" t="str">
        <f>IF(I8&lt;0.3, "", IF(I8&lt;3.9,"Faible", IF(I8&lt;8.9, "Modéré","Elevé")))</f>
        <v>Modéré</v>
      </c>
      <c r="K8" s="118" t="s">
        <v>290</v>
      </c>
      <c r="L8" s="118"/>
      <c r="M8" s="1"/>
      <c r="N8" s="1"/>
      <c r="O8" s="1"/>
      <c r="P8" s="1"/>
    </row>
    <row r="9" spans="1:18" s="114" customFormat="1" ht="33" customHeight="1" x14ac:dyDescent="0.25">
      <c r="A9" s="245"/>
      <c r="B9" s="115" t="s">
        <v>284</v>
      </c>
      <c r="C9" s="116"/>
      <c r="D9" s="1">
        <v>1</v>
      </c>
      <c r="E9" s="1">
        <v>1</v>
      </c>
      <c r="F9" s="36">
        <f>D9*E9</f>
        <v>1</v>
      </c>
      <c r="G9" s="115"/>
      <c r="H9" s="117">
        <v>1</v>
      </c>
      <c r="I9" s="113">
        <f t="shared" si="0"/>
        <v>1</v>
      </c>
      <c r="J9" s="109" t="str">
        <f>IF(I9&lt;0.3, "", IF(I9&lt;3.9,"Faible", IF(I9&lt;8.9, "Modéré","Elevé")))</f>
        <v>Faible</v>
      </c>
      <c r="K9" s="118"/>
      <c r="L9" s="118"/>
      <c r="M9" s="1"/>
      <c r="N9" s="1"/>
      <c r="O9" s="1"/>
      <c r="P9" s="1"/>
    </row>
    <row r="10" spans="1:18" s="114" customFormat="1" ht="33" customHeight="1" x14ac:dyDescent="0.25">
      <c r="A10" s="245"/>
      <c r="B10" s="115" t="s">
        <v>283</v>
      </c>
      <c r="C10" s="116"/>
      <c r="D10" s="1">
        <v>3</v>
      </c>
      <c r="E10" s="1">
        <v>2</v>
      </c>
      <c r="F10" s="36">
        <f>D10*E10</f>
        <v>6</v>
      </c>
      <c r="G10" s="115" t="s">
        <v>291</v>
      </c>
      <c r="H10" s="117">
        <v>0.3</v>
      </c>
      <c r="I10" s="113">
        <f t="shared" si="0"/>
        <v>1.7999999999999998</v>
      </c>
      <c r="J10" s="109" t="str">
        <f>IF(I10&lt;0.3, "", IF(I10&lt;3.9,"Faible", IF(I10&lt;8.9, "Modéré","Elevé")))</f>
        <v>Faible</v>
      </c>
      <c r="K10" s="118" t="s">
        <v>292</v>
      </c>
      <c r="L10" s="118"/>
      <c r="M10" s="1"/>
      <c r="N10" s="1"/>
      <c r="O10" s="1"/>
      <c r="P10" s="1"/>
    </row>
    <row r="11" spans="1:18" s="114" customFormat="1" ht="128.25" x14ac:dyDescent="0.25">
      <c r="A11" s="241"/>
      <c r="B11" s="115" t="s">
        <v>257</v>
      </c>
      <c r="C11" s="116"/>
      <c r="D11" s="1">
        <v>2</v>
      </c>
      <c r="E11" s="1">
        <v>3</v>
      </c>
      <c r="F11" s="36">
        <f>D11*E11</f>
        <v>6</v>
      </c>
      <c r="G11" s="115" t="s">
        <v>293</v>
      </c>
      <c r="H11" s="117">
        <v>0.7</v>
      </c>
      <c r="I11" s="36">
        <f t="shared" si="0"/>
        <v>4.1999999999999993</v>
      </c>
      <c r="J11" s="109" t="str">
        <f>IF(I11&lt;0.3, "", IF(I11&lt;3.9,"Faible", IF(I11&lt;8.9, "Modéré","Elevé")))</f>
        <v>Modéré</v>
      </c>
      <c r="K11" s="118" t="s">
        <v>294</v>
      </c>
      <c r="L11" s="118"/>
      <c r="M11" s="1"/>
      <c r="N11" s="1"/>
      <c r="O11" s="1"/>
      <c r="P11" s="1"/>
    </row>
    <row r="12" spans="1:18" s="114" customFormat="1" ht="33" customHeight="1" x14ac:dyDescent="0.25">
      <c r="A12" s="240" t="s">
        <v>282</v>
      </c>
      <c r="B12" s="115" t="s">
        <v>281</v>
      </c>
      <c r="C12" s="116"/>
      <c r="D12" s="1">
        <v>1</v>
      </c>
      <c r="E12" s="1">
        <v>1</v>
      </c>
      <c r="F12" s="36">
        <f t="shared" ref="F12:F17" si="1">D12*E12</f>
        <v>1</v>
      </c>
      <c r="G12" s="115"/>
      <c r="H12" s="117">
        <v>1</v>
      </c>
      <c r="I12" s="36">
        <f t="shared" si="0"/>
        <v>1</v>
      </c>
      <c r="J12" s="109" t="str">
        <f t="shared" ref="J12:J23" si="2">IF(I12&lt;0.3, "", IF(I12&lt;3.9,"Faible", IF(I12&lt;8.9, "Modéré","Elevé")))</f>
        <v>Faible</v>
      </c>
      <c r="K12" s="118"/>
      <c r="L12" s="118"/>
      <c r="M12" s="1"/>
      <c r="N12" s="1"/>
      <c r="O12" s="1"/>
      <c r="P12" s="1"/>
    </row>
    <row r="13" spans="1:18" s="114" customFormat="1" ht="33" customHeight="1" x14ac:dyDescent="0.25">
      <c r="A13" s="241"/>
      <c r="B13" s="115" t="s">
        <v>283</v>
      </c>
      <c r="C13" s="116"/>
      <c r="D13" s="1">
        <v>1</v>
      </c>
      <c r="E13" s="1">
        <v>1</v>
      </c>
      <c r="F13" s="36">
        <f t="shared" si="1"/>
        <v>1</v>
      </c>
      <c r="G13" s="115"/>
      <c r="H13" s="117">
        <v>1</v>
      </c>
      <c r="I13" s="113">
        <f t="shared" si="0"/>
        <v>1</v>
      </c>
      <c r="J13" s="109" t="str">
        <f t="shared" si="2"/>
        <v>Faible</v>
      </c>
      <c r="K13" s="118"/>
      <c r="L13" s="118"/>
      <c r="M13" s="1"/>
      <c r="N13" s="1"/>
      <c r="O13" s="1"/>
      <c r="P13" s="1"/>
    </row>
    <row r="14" spans="1:18" s="114" customFormat="1" ht="33" customHeight="1" x14ac:dyDescent="0.25">
      <c r="A14" s="240" t="s">
        <v>235</v>
      </c>
      <c r="B14" s="115" t="s">
        <v>243</v>
      </c>
      <c r="C14" s="116"/>
      <c r="D14" s="1">
        <v>4</v>
      </c>
      <c r="E14" s="1">
        <v>1</v>
      </c>
      <c r="F14" s="36">
        <f t="shared" si="1"/>
        <v>4</v>
      </c>
      <c r="G14" s="115" t="s">
        <v>295</v>
      </c>
      <c r="H14" s="117">
        <v>0.5</v>
      </c>
      <c r="I14" s="36">
        <f t="shared" si="0"/>
        <v>2</v>
      </c>
      <c r="J14" s="109" t="str">
        <f t="shared" si="2"/>
        <v>Faible</v>
      </c>
      <c r="K14" s="118"/>
      <c r="L14" s="118"/>
      <c r="M14" s="1"/>
      <c r="N14" s="1"/>
      <c r="O14" s="1"/>
      <c r="P14" s="1"/>
    </row>
    <row r="15" spans="1:18" s="114" customFormat="1" ht="33" customHeight="1" x14ac:dyDescent="0.25">
      <c r="A15" s="241"/>
      <c r="B15" s="115" t="s">
        <v>124</v>
      </c>
      <c r="C15" s="116"/>
      <c r="D15" s="1">
        <v>4</v>
      </c>
      <c r="E15" s="1">
        <v>1</v>
      </c>
      <c r="F15" s="36">
        <f t="shared" si="1"/>
        <v>4</v>
      </c>
      <c r="G15" s="115"/>
      <c r="H15" s="117">
        <v>0.5</v>
      </c>
      <c r="I15" s="36">
        <f t="shared" si="0"/>
        <v>2</v>
      </c>
      <c r="J15" s="109" t="str">
        <f t="shared" si="2"/>
        <v>Faible</v>
      </c>
      <c r="K15" s="118"/>
      <c r="L15" s="118"/>
      <c r="M15" s="1"/>
      <c r="N15" s="1"/>
      <c r="O15" s="1"/>
      <c r="P15" s="1"/>
    </row>
    <row r="16" spans="1:18" s="114" customFormat="1" ht="33" customHeight="1" x14ac:dyDescent="0.25">
      <c r="A16" s="240" t="s">
        <v>285</v>
      </c>
      <c r="B16" s="115" t="s">
        <v>239</v>
      </c>
      <c r="C16" s="116"/>
      <c r="D16" s="1">
        <v>1</v>
      </c>
      <c r="E16" s="1">
        <v>1</v>
      </c>
      <c r="F16" s="112">
        <f t="shared" si="1"/>
        <v>1</v>
      </c>
      <c r="G16" s="115" t="s">
        <v>296</v>
      </c>
      <c r="H16" s="117">
        <v>0.5</v>
      </c>
      <c r="I16" s="113">
        <f t="shared" si="0"/>
        <v>0.5</v>
      </c>
      <c r="J16" s="109" t="str">
        <f t="shared" si="2"/>
        <v>Faible</v>
      </c>
      <c r="K16" s="118"/>
      <c r="L16" s="118"/>
      <c r="M16" s="1"/>
      <c r="N16" s="1"/>
      <c r="O16" s="1"/>
      <c r="P16" s="1"/>
    </row>
    <row r="17" spans="1:17" s="114" customFormat="1" ht="33" customHeight="1" x14ac:dyDescent="0.25">
      <c r="A17" s="241"/>
      <c r="B17" s="115" t="s">
        <v>245</v>
      </c>
      <c r="C17" s="116"/>
      <c r="D17" s="1">
        <v>1</v>
      </c>
      <c r="E17" s="1">
        <v>4</v>
      </c>
      <c r="F17" s="36">
        <f t="shared" si="1"/>
        <v>4</v>
      </c>
      <c r="G17" s="115" t="s">
        <v>297</v>
      </c>
      <c r="H17" s="117">
        <v>0.5</v>
      </c>
      <c r="I17" s="36">
        <f t="shared" si="0"/>
        <v>2</v>
      </c>
      <c r="J17" s="109" t="str">
        <f t="shared" si="2"/>
        <v>Faible</v>
      </c>
      <c r="K17" s="118"/>
      <c r="L17" s="118"/>
      <c r="M17" s="1"/>
      <c r="N17" s="1"/>
      <c r="O17" s="1"/>
      <c r="P17" s="1"/>
    </row>
    <row r="18" spans="1:17" s="114" customFormat="1" ht="33" customHeight="1" x14ac:dyDescent="0.25">
      <c r="A18" s="242" t="s">
        <v>247</v>
      </c>
      <c r="B18" s="243"/>
      <c r="C18" s="243"/>
      <c r="D18" s="243"/>
      <c r="E18" s="243"/>
      <c r="F18" s="243"/>
      <c r="G18" s="243"/>
      <c r="H18" s="243"/>
      <c r="I18" s="243"/>
      <c r="J18" s="243"/>
      <c r="K18" s="243"/>
      <c r="L18" s="243"/>
      <c r="M18" s="243"/>
      <c r="N18" s="243"/>
      <c r="O18" s="243"/>
      <c r="P18" s="243"/>
      <c r="Q18" s="114" t="str">
        <f>IF(I18&lt;0.3, "", IF(I18&lt;3.9,"faible", IF(I18&lt;8.9, "modéré","elevé")))</f>
        <v/>
      </c>
    </row>
    <row r="19" spans="1:17" s="114" customFormat="1" ht="33" customHeight="1" x14ac:dyDescent="0.25">
      <c r="A19" s="119" t="s">
        <v>248</v>
      </c>
      <c r="B19" s="120" t="s">
        <v>124</v>
      </c>
      <c r="C19" s="116"/>
      <c r="D19" s="1">
        <v>1</v>
      </c>
      <c r="E19" s="1">
        <v>2</v>
      </c>
      <c r="F19" s="36">
        <f t="shared" ref="F19:F22" si="3">D19*E19</f>
        <v>2</v>
      </c>
      <c r="G19" s="115"/>
      <c r="H19" s="117">
        <v>1</v>
      </c>
      <c r="I19" s="36">
        <f>F19*H19</f>
        <v>2</v>
      </c>
      <c r="J19" s="109" t="str">
        <f t="shared" si="2"/>
        <v>Faible</v>
      </c>
      <c r="K19" s="118" t="s">
        <v>271</v>
      </c>
      <c r="L19" s="118"/>
      <c r="M19" s="1"/>
      <c r="N19" s="1"/>
      <c r="O19" s="1"/>
      <c r="P19" s="37"/>
    </row>
    <row r="20" spans="1:17" s="114" customFormat="1" ht="33" customHeight="1" x14ac:dyDescent="0.25">
      <c r="A20" s="119" t="s">
        <v>286</v>
      </c>
      <c r="B20" s="120" t="s">
        <v>124</v>
      </c>
      <c r="C20" s="116"/>
      <c r="D20" s="1">
        <v>2</v>
      </c>
      <c r="E20" s="1">
        <v>2</v>
      </c>
      <c r="F20" s="36">
        <f t="shared" si="3"/>
        <v>4</v>
      </c>
      <c r="G20" s="115"/>
      <c r="H20" s="117">
        <v>1</v>
      </c>
      <c r="I20" s="36">
        <f>F20*H20</f>
        <v>4</v>
      </c>
      <c r="J20" s="109" t="str">
        <f t="shared" si="2"/>
        <v>Modéré</v>
      </c>
      <c r="K20" s="118" t="s">
        <v>271</v>
      </c>
      <c r="L20" s="118"/>
      <c r="M20" s="1"/>
      <c r="N20" s="1"/>
      <c r="O20" s="1"/>
      <c r="P20" s="37"/>
    </row>
    <row r="21" spans="1:17" s="114" customFormat="1" ht="45.75" customHeight="1" x14ac:dyDescent="0.25">
      <c r="A21" s="121" t="s">
        <v>272</v>
      </c>
      <c r="B21" s="115" t="s">
        <v>249</v>
      </c>
      <c r="C21" s="116"/>
      <c r="D21" s="1">
        <v>1</v>
      </c>
      <c r="E21" s="1">
        <v>3</v>
      </c>
      <c r="F21" s="36">
        <f t="shared" si="3"/>
        <v>3</v>
      </c>
      <c r="G21" s="115" t="s">
        <v>298</v>
      </c>
      <c r="H21" s="117">
        <v>0.5</v>
      </c>
      <c r="I21" s="36">
        <f>F21*H21</f>
        <v>1.5</v>
      </c>
      <c r="J21" s="109" t="str">
        <f t="shared" si="2"/>
        <v>Faible</v>
      </c>
      <c r="K21" s="118"/>
      <c r="L21" s="118"/>
      <c r="M21" s="1"/>
      <c r="N21" s="1"/>
      <c r="O21" s="1"/>
      <c r="P21" s="1"/>
    </row>
    <row r="22" spans="1:17" s="114" customFormat="1" ht="33" customHeight="1" x14ac:dyDescent="0.25">
      <c r="A22" s="121" t="s">
        <v>250</v>
      </c>
      <c r="B22" s="115" t="s">
        <v>124</v>
      </c>
      <c r="C22" s="116"/>
      <c r="D22" s="1">
        <v>1</v>
      </c>
      <c r="E22" s="1">
        <v>3</v>
      </c>
      <c r="F22" s="36">
        <f t="shared" si="3"/>
        <v>3</v>
      </c>
      <c r="G22" s="115" t="s">
        <v>299</v>
      </c>
      <c r="H22" s="117">
        <v>0.5</v>
      </c>
      <c r="I22" s="36">
        <f>F22*H22</f>
        <v>1.5</v>
      </c>
      <c r="J22" s="109" t="str">
        <f t="shared" si="2"/>
        <v>Faible</v>
      </c>
      <c r="K22" s="118"/>
      <c r="L22" s="118"/>
      <c r="M22" s="1"/>
      <c r="N22" s="1"/>
      <c r="O22" s="1"/>
      <c r="P22" s="1"/>
    </row>
    <row r="23" spans="1:17" s="114" customFormat="1" ht="33" customHeight="1" x14ac:dyDescent="0.25">
      <c r="A23" s="118" t="s">
        <v>251</v>
      </c>
      <c r="B23" s="115" t="s">
        <v>124</v>
      </c>
      <c r="C23" s="116"/>
      <c r="D23" s="1">
        <v>1</v>
      </c>
      <c r="E23" s="1">
        <v>3</v>
      </c>
      <c r="F23" s="36">
        <f>D23*E23</f>
        <v>3</v>
      </c>
      <c r="G23" s="115" t="s">
        <v>274</v>
      </c>
      <c r="H23" s="117">
        <v>0.5</v>
      </c>
      <c r="I23" s="36">
        <f>F23*H23</f>
        <v>1.5</v>
      </c>
      <c r="J23" s="109" t="str">
        <f t="shared" si="2"/>
        <v>Faible</v>
      </c>
      <c r="K23" s="118"/>
      <c r="L23" s="118"/>
      <c r="M23" s="1"/>
      <c r="N23" s="1"/>
      <c r="O23" s="1"/>
      <c r="P23" s="1"/>
    </row>
    <row r="24" spans="1:17" x14ac:dyDescent="0.25">
      <c r="E24" s="62"/>
    </row>
  </sheetData>
  <sheetProtection formatCells="0" formatColumns="0" formatRows="0" insertColumns="0" insertRows="0" deleteRows="0" sort="0" autoFilter="0"/>
  <autoFilter ref="A6:Y23" xr:uid="{00000000-0009-0000-0000-000001000000}"/>
  <mergeCells count="29">
    <mergeCell ref="A12:A13"/>
    <mergeCell ref="A14:A15"/>
    <mergeCell ref="A16:A17"/>
    <mergeCell ref="A18:P18"/>
    <mergeCell ref="M5:M6"/>
    <mergeCell ref="N5:N6"/>
    <mergeCell ref="O5:O6"/>
    <mergeCell ref="P5:P6"/>
    <mergeCell ref="A7:P7"/>
    <mergeCell ref="A8:A11"/>
    <mergeCell ref="G5:G6"/>
    <mergeCell ref="H5:H6"/>
    <mergeCell ref="I5:I6"/>
    <mergeCell ref="J5:J6"/>
    <mergeCell ref="K5:K6"/>
    <mergeCell ref="L5:L6"/>
    <mergeCell ref="F5:F6"/>
    <mergeCell ref="A1:P1"/>
    <mergeCell ref="A2:H2"/>
    <mergeCell ref="J2:P2"/>
    <mergeCell ref="A3:H3"/>
    <mergeCell ref="J3:P3"/>
    <mergeCell ref="A4:I4"/>
    <mergeCell ref="K4:P4"/>
    <mergeCell ref="A5:A6"/>
    <mergeCell ref="B5:B6"/>
    <mergeCell ref="C5:C6"/>
    <mergeCell ref="D5:D6"/>
    <mergeCell ref="E5:E6"/>
  </mergeCells>
  <conditionalFormatting sqref="F10 F12:F17">
    <cfRule type="cellIs" dxfId="206" priority="47" operator="between">
      <formula>9</formula>
      <formula>16</formula>
    </cfRule>
    <cfRule type="cellIs" dxfId="205" priority="48" operator="between">
      <formula>4</formula>
      <formula>8</formula>
    </cfRule>
    <cfRule type="cellIs" dxfId="204" priority="49" operator="between">
      <formula>1</formula>
      <formula>3</formula>
    </cfRule>
  </conditionalFormatting>
  <conditionalFormatting sqref="I10:I17">
    <cfRule type="cellIs" dxfId="203" priority="44" operator="between">
      <formula>9</formula>
      <formula>16</formula>
    </cfRule>
    <cfRule type="cellIs" dxfId="202" priority="45" operator="between">
      <formula>4</formula>
      <formula>8.9</formula>
    </cfRule>
    <cfRule type="cellIs" dxfId="201" priority="46" operator="between">
      <formula>1</formula>
      <formula>3.9</formula>
    </cfRule>
  </conditionalFormatting>
  <conditionalFormatting sqref="I19 I21:I23">
    <cfRule type="cellIs" dxfId="200" priority="41" operator="between">
      <formula>9</formula>
      <formula>16</formula>
    </cfRule>
    <cfRule type="cellIs" dxfId="199" priority="42" operator="between">
      <formula>4</formula>
      <formula>8.9</formula>
    </cfRule>
    <cfRule type="cellIs" dxfId="198" priority="43" operator="between">
      <formula>1</formula>
      <formula>3.9</formula>
    </cfRule>
  </conditionalFormatting>
  <conditionalFormatting sqref="J10:J17">
    <cfRule type="containsText" dxfId="197" priority="38" operator="containsText" text="Elevé">
      <formula>NOT(ISERROR(SEARCH("Elevé",J10)))</formula>
    </cfRule>
    <cfRule type="containsText" dxfId="196" priority="39" operator="containsText" text="Modéré">
      <formula>NOT(ISERROR(SEARCH("Modéré",J10)))</formula>
    </cfRule>
    <cfRule type="containsText" dxfId="195" priority="40" operator="containsText" text="Faible">
      <formula>NOT(ISERROR(SEARCH("Faible",J10)))</formula>
    </cfRule>
  </conditionalFormatting>
  <conditionalFormatting sqref="F19 F21:F23">
    <cfRule type="cellIs" dxfId="194" priority="35" operator="between">
      <formula>9</formula>
      <formula>16</formula>
    </cfRule>
    <cfRule type="cellIs" dxfId="193" priority="36" operator="between">
      <formula>4</formula>
      <formula>8</formula>
    </cfRule>
    <cfRule type="cellIs" dxfId="192" priority="37" operator="between">
      <formula>1</formula>
      <formula>3</formula>
    </cfRule>
  </conditionalFormatting>
  <conditionalFormatting sqref="J19 J21:J23">
    <cfRule type="containsText" dxfId="191" priority="32" operator="containsText" text="Elevé">
      <formula>NOT(ISERROR(SEARCH("Elevé",J19)))</formula>
    </cfRule>
    <cfRule type="containsText" dxfId="190" priority="33" operator="containsText" text="Modéré">
      <formula>NOT(ISERROR(SEARCH("Modéré",J19)))</formula>
    </cfRule>
    <cfRule type="containsText" dxfId="189" priority="34" operator="containsText" text="Faible">
      <formula>NOT(ISERROR(SEARCH("Faible",J19)))</formula>
    </cfRule>
  </conditionalFormatting>
  <conditionalFormatting sqref="F11">
    <cfRule type="containsBlanks" priority="28">
      <formula>LEN(TRIM(F11))=0</formula>
    </cfRule>
    <cfRule type="cellIs" dxfId="188" priority="29" operator="between">
      <formula>9</formula>
      <formula>16</formula>
    </cfRule>
    <cfRule type="cellIs" dxfId="187" priority="30" operator="between">
      <formula>4</formula>
      <formula>8</formula>
    </cfRule>
    <cfRule type="cellIs" dxfId="186" priority="31" operator="between">
      <formula>1</formula>
      <formula>3</formula>
    </cfRule>
  </conditionalFormatting>
  <conditionalFormatting sqref="F8">
    <cfRule type="cellIs" dxfId="185" priority="25" operator="between">
      <formula>9</formula>
      <formula>16</formula>
    </cfRule>
    <cfRule type="cellIs" dxfId="184" priority="26" operator="between">
      <formula>4</formula>
      <formula>8</formula>
    </cfRule>
    <cfRule type="cellIs" dxfId="183" priority="27" operator="between">
      <formula>1</formula>
      <formula>3</formula>
    </cfRule>
  </conditionalFormatting>
  <conditionalFormatting sqref="I8">
    <cfRule type="cellIs" dxfId="182" priority="22" operator="between">
      <formula>9</formula>
      <formula>16</formula>
    </cfRule>
    <cfRule type="cellIs" dxfId="181" priority="23" operator="between">
      <formula>4</formula>
      <formula>8.9</formula>
    </cfRule>
    <cfRule type="cellIs" dxfId="180" priority="24" operator="between">
      <formula>1</formula>
      <formula>3.9</formula>
    </cfRule>
  </conditionalFormatting>
  <conditionalFormatting sqref="J8">
    <cfRule type="containsText" dxfId="179" priority="19" operator="containsText" text="Elevé">
      <formula>NOT(ISERROR(SEARCH("Elevé",J8)))</formula>
    </cfRule>
    <cfRule type="containsText" dxfId="178" priority="20" operator="containsText" text="Modéré">
      <formula>NOT(ISERROR(SEARCH("Modéré",J8)))</formula>
    </cfRule>
    <cfRule type="containsText" dxfId="177" priority="21" operator="containsText" text="Faible">
      <formula>NOT(ISERROR(SEARCH("Faible",J8)))</formula>
    </cfRule>
  </conditionalFormatting>
  <conditionalFormatting sqref="F9">
    <cfRule type="cellIs" dxfId="176" priority="16" operator="between">
      <formula>9</formula>
      <formula>16</formula>
    </cfRule>
    <cfRule type="cellIs" dxfId="175" priority="17" operator="between">
      <formula>4</formula>
      <formula>8</formula>
    </cfRule>
    <cfRule type="cellIs" dxfId="174" priority="18" operator="between">
      <formula>1</formula>
      <formula>3</formula>
    </cfRule>
  </conditionalFormatting>
  <conditionalFormatting sqref="I9">
    <cfRule type="cellIs" dxfId="173" priority="13" operator="between">
      <formula>9</formula>
      <formula>16</formula>
    </cfRule>
    <cfRule type="cellIs" dxfId="172" priority="14" operator="between">
      <formula>4</formula>
      <formula>8.9</formula>
    </cfRule>
    <cfRule type="cellIs" dxfId="171" priority="15" operator="between">
      <formula>1</formula>
      <formula>3.9</formula>
    </cfRule>
  </conditionalFormatting>
  <conditionalFormatting sqref="J9">
    <cfRule type="containsText" dxfId="170" priority="10" operator="containsText" text="Elevé">
      <formula>NOT(ISERROR(SEARCH("Elevé",J9)))</formula>
    </cfRule>
    <cfRule type="containsText" dxfId="169" priority="11" operator="containsText" text="Modéré">
      <formula>NOT(ISERROR(SEARCH("Modéré",J9)))</formula>
    </cfRule>
    <cfRule type="containsText" dxfId="168" priority="12" operator="containsText" text="Faible">
      <formula>NOT(ISERROR(SEARCH("Faible",J9)))</formula>
    </cfRule>
  </conditionalFormatting>
  <conditionalFormatting sqref="I20">
    <cfRule type="cellIs" dxfId="167" priority="7" operator="between">
      <formula>9</formula>
      <formula>16</formula>
    </cfRule>
    <cfRule type="cellIs" dxfId="166" priority="8" operator="between">
      <formula>4</formula>
      <formula>8.9</formula>
    </cfRule>
    <cfRule type="cellIs" dxfId="165" priority="9" operator="between">
      <formula>1</formula>
      <formula>3.9</formula>
    </cfRule>
  </conditionalFormatting>
  <conditionalFormatting sqref="F20">
    <cfRule type="cellIs" dxfId="164" priority="4" operator="between">
      <formula>9</formula>
      <formula>16</formula>
    </cfRule>
    <cfRule type="cellIs" dxfId="163" priority="5" operator="between">
      <formula>4</formula>
      <formula>8</formula>
    </cfRule>
    <cfRule type="cellIs" dxfId="162" priority="6" operator="between">
      <formula>1</formula>
      <formula>3</formula>
    </cfRule>
  </conditionalFormatting>
  <conditionalFormatting sqref="J20">
    <cfRule type="containsText" dxfId="161" priority="1" operator="containsText" text="Elevé">
      <formula>NOT(ISERROR(SEARCH("Elevé",J20)))</formula>
    </cfRule>
    <cfRule type="containsText" dxfId="160" priority="2" operator="containsText" text="Modéré">
      <formula>NOT(ISERROR(SEARCH("Modéré",J20)))</formula>
    </cfRule>
    <cfRule type="containsText" dxfId="159" priority="3" operator="containsText" text="Faible">
      <formula>NOT(ISERROR(SEARCH("Faible",J20)))</formula>
    </cfRule>
  </conditionalFormatting>
  <pageMargins left="0.23622047244094491" right="0.23622047244094491" top="0.74803149606299213" bottom="0.74803149606299213" header="0.31496062992125984" footer="0.31496062992125984"/>
  <pageSetup paperSize="8" scale="65" fitToHeight="0" orientation="landscape" r:id="rId1"/>
  <colBreaks count="1" manualBreakCount="1">
    <brk id="16"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A95B33EE-8C96-472E-989E-97667D31D699}">
          <x14:formula1>
            <xm:f>'Tableau des critères'!$A$12:$A$15</xm:f>
          </x14:formula1>
          <xm:sqref>D8:D17 D19:D23</xm:sqref>
        </x14:dataValidation>
        <x14:dataValidation type="list" allowBlank="1" showInputMessage="1" showErrorMessage="1" xr:uid="{463B09E7-9A4F-402C-9377-AC93756E5EA3}">
          <x14:formula1>
            <xm:f>'Tableau des critères'!$A$5:$A$8</xm:f>
          </x14:formula1>
          <xm:sqref>E8:E17 E19:E23</xm:sqref>
        </x14:dataValidation>
        <x14:dataValidation type="list" allowBlank="1" showInputMessage="1" showErrorMessage="1" xr:uid="{0D3D6580-EE5E-498C-B6D6-7D0822E5265D}">
          <x14:formula1>
            <xm:f>'Tableau des critères'!$A$22:$A$25</xm:f>
          </x14:formula1>
          <xm:sqref>H8:H17 H19:H23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24</vt:i4>
      </vt:variant>
    </vt:vector>
  </HeadingPairs>
  <TitlesOfParts>
    <vt:vector size="40" baseType="lpstr">
      <vt:lpstr>ONAP Informations générales</vt:lpstr>
      <vt:lpstr>Textes réglementaires</vt:lpstr>
      <vt:lpstr>Tableau des critères</vt:lpstr>
      <vt:lpstr>U.T. ADM SEDENTAIRE</vt:lpstr>
      <vt:lpstr>U.T. ADM MOBILE</vt:lpstr>
      <vt:lpstr>U.T. REGIE GENERALE</vt:lpstr>
      <vt:lpstr>U.T. REGIE TECHN &amp; ORCH</vt:lpstr>
      <vt:lpstr>U.T. MUSICIENS VENTS</vt:lpstr>
      <vt:lpstr>U.T. MUSICIENS CORDES</vt:lpstr>
      <vt:lpstr>U.T. MUSICIENS PERCUSSIONS</vt:lpstr>
      <vt:lpstr>U.T. ENTREPRISE EXT rel presse</vt:lpstr>
      <vt:lpstr>U.T. ENTREPRISE EXT propreté</vt:lpstr>
      <vt:lpstr>Explication Méthodologie COVID</vt:lpstr>
      <vt:lpstr>COVID</vt:lpstr>
      <vt:lpstr>Risques à évaluer</vt:lpstr>
      <vt:lpstr>Risques psychosociaux à évaluer</vt:lpstr>
      <vt:lpstr>COVID!Impression_des_titres</vt:lpstr>
      <vt:lpstr>'Risques à évaluer'!Impression_des_titres</vt:lpstr>
      <vt:lpstr>'U.T. ADM MOBILE'!Impression_des_titres</vt:lpstr>
      <vt:lpstr>'U.T. ADM SEDENTAIRE'!Impression_des_titres</vt:lpstr>
      <vt:lpstr>'U.T. ENTREPRISE EXT propreté'!Impression_des_titres</vt:lpstr>
      <vt:lpstr>'U.T. ENTREPRISE EXT rel presse'!Impression_des_titres</vt:lpstr>
      <vt:lpstr>'U.T. MUSICIENS CORDES'!Impression_des_titres</vt:lpstr>
      <vt:lpstr>'U.T. MUSICIENS PERCUSSIONS'!Impression_des_titres</vt:lpstr>
      <vt:lpstr>'U.T. MUSICIENS VENTS'!Impression_des_titres</vt:lpstr>
      <vt:lpstr>'U.T. REGIE GENERALE'!Impression_des_titres</vt:lpstr>
      <vt:lpstr>'U.T. REGIE TECHN &amp; ORCH'!Impression_des_titres</vt:lpstr>
      <vt:lpstr>'Explication Méthodologie COVID'!OLE_LINK2</vt:lpstr>
      <vt:lpstr>'Explication Méthodologie COVID'!OLE_LINK3</vt:lpstr>
      <vt:lpstr>'Explication Méthodologie COVID'!OLE_LINK5</vt:lpstr>
      <vt:lpstr>'Risques à évaluer'!Zone_d_impression</vt:lpstr>
      <vt:lpstr>'U.T. ADM MOBILE'!Zone_d_impression</vt:lpstr>
      <vt:lpstr>'U.T. ADM SEDENTAIRE'!Zone_d_impression</vt:lpstr>
      <vt:lpstr>'U.T. ENTREPRISE EXT propreté'!Zone_d_impression</vt:lpstr>
      <vt:lpstr>'U.T. ENTREPRISE EXT rel presse'!Zone_d_impression</vt:lpstr>
      <vt:lpstr>'U.T. MUSICIENS CORDES'!Zone_d_impression</vt:lpstr>
      <vt:lpstr>'U.T. MUSICIENS PERCUSSIONS'!Zone_d_impression</vt:lpstr>
      <vt:lpstr>'U.T. MUSICIENS VENTS'!Zone_d_impression</vt:lpstr>
      <vt:lpstr>'U.T. REGIE GENERALE'!Zone_d_impression</vt:lpstr>
      <vt:lpstr>'U.T. REGIE TECHN &amp; ORCH'!Zone_d_impression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Fanny Martelly</dc:creator>
  <cp:lastModifiedBy>Direction</cp:lastModifiedBy>
  <cp:lastPrinted>2021-09-09T08:55:38Z</cp:lastPrinted>
  <dcterms:created xsi:type="dcterms:W3CDTF">2015-01-22T08:10:51Z</dcterms:created>
  <dcterms:modified xsi:type="dcterms:W3CDTF">2022-05-16T17:12:34Z</dcterms:modified>
</cp:coreProperties>
</file>